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890" yWindow="-345" windowWidth="15570" windowHeight="12510"/>
  </bookViews>
  <sheets>
    <sheet name="Indice" sheetId="13" r:id="rId1"/>
    <sheet name="M1.a" sheetId="1" r:id="rId2"/>
    <sheet name="M1.b" sheetId="2" r:id="rId3"/>
    <sheet name="M2.a" sheetId="3" r:id="rId4"/>
    <sheet name="M2.b" sheetId="4" r:id="rId5"/>
    <sheet name="M3.a" sheetId="5" r:id="rId6"/>
    <sheet name="M3.b" sheetId="6" r:id="rId7"/>
    <sheet name="M4.a" sheetId="7" r:id="rId8"/>
    <sheet name="M4.b" sheetId="8" r:id="rId9"/>
    <sheet name="M5.a" sheetId="9" r:id="rId10"/>
    <sheet name="M5.b" sheetId="10" r:id="rId11"/>
    <sheet name="M6.a" sheetId="11" r:id="rId12"/>
    <sheet name="M6.b" sheetId="12" r:id="rId13"/>
  </sheets>
  <calcPr calcId="145621"/>
</workbook>
</file>

<file path=xl/calcChain.xml><?xml version="1.0" encoding="utf-8"?>
<calcChain xmlns="http://schemas.openxmlformats.org/spreadsheetml/2006/main">
  <c r="I5" i="10" l="1"/>
  <c r="J5" i="10"/>
  <c r="I4" i="10"/>
  <c r="J3" i="10"/>
  <c r="I3" i="10"/>
  <c r="I5" i="9"/>
  <c r="J5" i="9"/>
  <c r="I4" i="9"/>
  <c r="J3" i="9"/>
  <c r="I3" i="9"/>
  <c r="J4" i="8" l="1"/>
  <c r="K4" i="8"/>
  <c r="J7" i="8"/>
  <c r="K7" i="8"/>
  <c r="J8" i="8"/>
  <c r="K8" i="8"/>
  <c r="J9" i="8"/>
  <c r="K9" i="8"/>
  <c r="J10" i="8"/>
  <c r="K10" i="8"/>
  <c r="J12" i="8"/>
  <c r="K12" i="8"/>
  <c r="J14" i="8"/>
  <c r="K14" i="8"/>
  <c r="J15" i="8"/>
  <c r="K15" i="8"/>
  <c r="J16" i="8"/>
  <c r="K16" i="8"/>
  <c r="J17" i="8"/>
  <c r="K17" i="8"/>
  <c r="J19" i="8"/>
  <c r="K19" i="8"/>
  <c r="J20" i="8"/>
  <c r="K20" i="8"/>
  <c r="K3" i="8"/>
  <c r="J3" i="8"/>
  <c r="K20" i="7" l="1"/>
  <c r="K19" i="7"/>
  <c r="K17" i="7"/>
  <c r="K16" i="7"/>
  <c r="K15" i="7"/>
  <c r="K14" i="7"/>
  <c r="K12" i="7"/>
  <c r="K10" i="7"/>
  <c r="K9" i="7"/>
  <c r="K8" i="7"/>
  <c r="K7" i="7"/>
  <c r="K4" i="7"/>
  <c r="K3" i="7"/>
  <c r="J20" i="7"/>
  <c r="J19" i="7"/>
  <c r="J17" i="7"/>
  <c r="J16" i="7"/>
  <c r="J15" i="7"/>
  <c r="J14" i="7"/>
  <c r="J12" i="7"/>
  <c r="J10" i="7"/>
  <c r="J9" i="7"/>
  <c r="J8" i="7"/>
  <c r="J7" i="7"/>
  <c r="J4" i="7"/>
  <c r="J3" i="7"/>
  <c r="K4" i="6" l="1"/>
  <c r="J4" i="6"/>
  <c r="K3" i="6"/>
  <c r="J3" i="6"/>
  <c r="K4" i="5"/>
  <c r="J4" i="5"/>
  <c r="K3" i="5"/>
  <c r="J3" i="5"/>
  <c r="I6" i="3" l="1"/>
  <c r="I5" i="3"/>
  <c r="I4" i="3"/>
  <c r="I3" i="3"/>
  <c r="I6" i="4"/>
  <c r="I5" i="4"/>
  <c r="I4" i="4"/>
  <c r="I3" i="4"/>
  <c r="H6" i="4"/>
  <c r="H5" i="4"/>
  <c r="H4" i="4"/>
  <c r="H3" i="4"/>
  <c r="H6" i="3"/>
  <c r="H5" i="3"/>
  <c r="H4" i="3"/>
  <c r="H3" i="3"/>
  <c r="J4" i="2" l="1"/>
  <c r="J3" i="2"/>
  <c r="K4" i="2"/>
  <c r="K3" i="2"/>
  <c r="K4" i="1"/>
  <c r="K3" i="1"/>
  <c r="J4" i="1"/>
  <c r="J3" i="1"/>
</calcChain>
</file>

<file path=xl/sharedStrings.xml><?xml version="1.0" encoding="utf-8"?>
<sst xmlns="http://schemas.openxmlformats.org/spreadsheetml/2006/main" count="258" uniqueCount="99">
  <si>
    <t>Indicadores</t>
  </si>
  <si>
    <t>1986</t>
  </si>
  <si>
    <t>1996</t>
  </si>
  <si>
    <t>2000</t>
  </si>
  <si>
    <t>2004</t>
  </si>
  <si>
    <t>2008</t>
  </si>
  <si>
    <t>2012</t>
  </si>
  <si>
    <t>2014</t>
  </si>
  <si>
    <t>2016</t>
  </si>
  <si>
    <t>Bajos ingresos/riesgo de pobreza relativa 
(&lt; 60% de la mediana)</t>
  </si>
  <si>
    <t>Riesgo de pobreza grave 
(&lt; 40% de la mediana)</t>
  </si>
  <si>
    <t>Evolución 
2012/2016</t>
  </si>
  <si>
    <t>Evolución 
2008/2016</t>
  </si>
  <si>
    <t>Baja intensidad laboral</t>
  </si>
  <si>
    <t>Bajos ingresos/riesgo de pobreza relativa</t>
  </si>
  <si>
    <t>Indicador de pobreza y exclusión AROPE</t>
  </si>
  <si>
    <t>Fuente: EPDS 2000-2016 y EDSS-ENS 2014
Notas: El indicador de Baja intensidad laboral se calcula en relación a la población entre 20 y 59 años no estudiante.
            El indicador de evolución muestra la variación la variación en % en el volumen de personas afectadas en 2016 respecto al existente,  
            respectivamente, en 2008 y 2012</t>
  </si>
  <si>
    <t>Fuente: EPDS 2000-2016 y EDSS-ENS 2014
Notas: El indicador de Baja intensidad laboral se calcula en relación a la población entre 20 y 59 años no estudiante.
            El indicador de evolución muestra la variación la variación absoluta en el % de personas afectadas entre 2008/2012 y 2016</t>
  </si>
  <si>
    <t>Fuente: ESSDE-1986, EPDS 1996-2016 y EDSS-ENS 2014
Notas: El indicador de bajos ingresos/pobreza relativa incluye al colectivo en riesgo de pobreza grave.
            El indicador de evolución muestra la variación en % en el volumen de personas afectadas en 2016 respecto al existente, respectivamente, en 2008 y 2012.
            Los datos de 1986 son orientativos en lo relativo a este indicador.</t>
  </si>
  <si>
    <t>Fuente: ESSDE-1986, EPDS 1996-2016 y EDSS-ENS 2014
Notas: El indicador de bajos ingresos/pobreza relativa incluye al colectivo en riesgo de pobreza grave.
            El indicador de evolución muestra la variación absoluta en el % de personas afectadas entre 2008/2012 y 2016.
            Los datos de 1986 son orientativos en lo relativo a este indicador.</t>
  </si>
  <si>
    <t>Riesgo de ausencia de bienestar</t>
  </si>
  <si>
    <t>Riesgo de pobreza</t>
  </si>
  <si>
    <t>Fuente: ESSDE-1986, EPDS 1996-2016 y EDSS-ENS 2014
Notas: El indicador de ausencia de bienestar incluye al colectivo en riesgo de pobreza
          El indicador de evolución muestra muestra la variación en % en el volumen de personas afectadas en 2016 respecto al existente, respectivamente, en 2008 y 2012.</t>
  </si>
  <si>
    <t>Fuente: ESSDE-1986, EPDS 1996-2012 y EDSS-ENS 2014
Notas: El indicador de ausencia de bienestar incluye al colectivo en riesgo de pobreza
            El indicador de evolución muestra la variación absoluta en el % de personas afectadas entre 2008/2012 y 2016</t>
  </si>
  <si>
    <t>Necesidad de reducir gastos básicos</t>
  </si>
  <si>
    <t>No cubre en la actualidad los gastos básicos</t>
  </si>
  <si>
    <t>Problemas graves de alimentación</t>
  </si>
  <si>
    <t>Problemas muy graves de alimentación</t>
  </si>
  <si>
    <t>Total problemas de inseguridad FSS</t>
  </si>
  <si>
    <t>Se ha sentido hambre</t>
  </si>
  <si>
    <t>No comida proteínica al menos cada dos días</t>
  </si>
  <si>
    <t>Impagados o atrasos en el pago (alquileres, créditos, hipotecas, recibos)</t>
  </si>
  <si>
    <t>Cortes de sumistro (agua, luz, teléfono)</t>
  </si>
  <si>
    <t>Embargo de bienes</t>
  </si>
  <si>
    <t>Venta de propiedades, cambio de vivienda o de colegio</t>
  </si>
  <si>
    <t>Recurso a prendas de segunda mano</t>
  </si>
  <si>
    <t>Prob.temperatura adecuada meses de invierno</t>
  </si>
  <si>
    <t>Problemas de acceso a la alimentación</t>
  </si>
  <si>
    <t>Indicadores FSS</t>
  </si>
  <si>
    <t>Indicadores EU-SILC</t>
  </si>
  <si>
    <t>Problemas en cobertura de obligaciones y gastos habituales</t>
  </si>
  <si>
    <t>Otros problemas asociados a la subsistencia</t>
  </si>
  <si>
    <t>ND</t>
  </si>
  <si>
    <t>Evolución 2012/2016</t>
  </si>
  <si>
    <t>Evolución 2008/2016</t>
  </si>
  <si>
    <r>
      <t xml:space="preserve">Fuente: ESSDE-1986, EPDS 1996-2016 y EDSS-ENS 2014
Notas: El indicador de evolución muestra la variación en % en el volumen de personas afectadas en 2016 respecto a la existente, respectivamente, en 2008 y 2012.
            Salvo en el caso del indicador relativo a </t>
    </r>
    <r>
      <rPr>
        <i/>
        <sz val="7"/>
        <color rgb="FF000000"/>
        <rFont val="Arial Narrow"/>
        <family val="2"/>
      </rPr>
      <t>No cubre en la actualidad los gastos básicos</t>
    </r>
    <r>
      <rPr>
        <sz val="7"/>
        <color rgb="FF000000"/>
        <rFont val="Arial Narrow"/>
        <family val="2"/>
      </rPr>
      <t xml:space="preserve"> y la pregunta relativa al acceso a una comida proteínica cada dos días, 
            en los demás casos los indicadores hacen referencia a la ocurrencia de las circunstancias consideradas en algún momento del año anterior al momento de la encuestación</t>
    </r>
  </si>
  <si>
    <t>Fuente: ESSDE-1986, EPDS 1996-2016 y EDSS-ENS 2014
Notas: El indicador de evolución muestra el aumento o decremento en el % de personas afectadas entre 2008/2012 y 2016.
          Salvo en el caso del indicador relativo a No cubre en la actualidad los gastos básicos y la pregunta relativa al acceso a una comida proteínica cada dos días, 
          en los demás casos los indicadores hacen referencia a la ocurrencia de las circunstancias consideradas en algún momento del año anterior al momento de la encuestación</t>
  </si>
  <si>
    <t>Sin vacaciones fuera del domicilio por problemas económicos (una semana o más)</t>
  </si>
  <si>
    <t>Sin capacidad para afrontar gastos imprevistos</t>
  </si>
  <si>
    <t>Riesgo de endeudamiento</t>
  </si>
  <si>
    <t>Fuente: EPDS 1996-2016 y EDSS-ENS 2014
Nota : El indicador de evolución muestra el aumento o decremento en el % de personas afectadas entre 2008/2012 y 2016.
          El dato relativo a la capacidad de afrontar gastos imprevistos se ve afectado por la referencia a una cuantía específica a partir de 2012 (800 €)</t>
  </si>
  <si>
    <t>Fuente: EPDS 1996-2016 y EDSS-ENS 2014
Notas: El indicador de evolución muestra la variación en % en el volumen de personas afectadas en 2016 respecto al existente, respectivamente, en 2008 y 2012.
           El dato relativo a la capacidad de afrontar gastos imprevistos se ve afectado por la referencia a una cuantía específica a partir de 2012 (800 €)</t>
  </si>
  <si>
    <t>Año</t>
  </si>
  <si>
    <t>Tasa de pobreza</t>
  </si>
  <si>
    <t>Índice FGT (2) HI</t>
  </si>
  <si>
    <t>Fuente: ESSDE-1986, EPDS 1996-2016 y EDSS-ENS 2014</t>
  </si>
  <si>
    <t>Distancia al umbral
Índice de Sen</t>
  </si>
  <si>
    <t>Personas equivalentes con recursos nulos</t>
  </si>
  <si>
    <t>Base de 
Unidades familiares</t>
  </si>
  <si>
    <t>INDICE</t>
  </si>
  <si>
    <t>M1.a</t>
  </si>
  <si>
    <t>M2.a</t>
  </si>
  <si>
    <t>M1.b</t>
  </si>
  <si>
    <t>M2.b</t>
  </si>
  <si>
    <t>M3.a</t>
  </si>
  <si>
    <t>M3.b</t>
  </si>
  <si>
    <t>M4.a</t>
  </si>
  <si>
    <t>M4.b</t>
  </si>
  <si>
    <t>M5.a</t>
  </si>
  <si>
    <t>M5.b</t>
  </si>
  <si>
    <t>M6.a</t>
  </si>
  <si>
    <t>M6.b</t>
  </si>
  <si>
    <t>Evolución del riesgo de pobreza y de ausencia de bienestar. Indicadores Eurostat. 1986-2016. Población en viviendas familiares. (Datos absolutos).</t>
  </si>
  <si>
    <t>Evolución del riesgo de pobreza y de ausencia de bienestar. Indicadores Eurostat. 1986-2016 Población en viviendas familiares (Incidencia en %)</t>
  </si>
  <si>
    <t>Evolución de los indicadores de pobreza y exclusión. Indicadores AROPE. 2000-2016.Población en viviendas familiares (Datos absolutos)</t>
  </si>
  <si>
    <t>Evolución de los indicadores de pobreza y exclusión. Indicadores AROPE. 2000-2016. Población en viviendas familiares (Incidencia en %)</t>
  </si>
  <si>
    <t>Evolución del riesgo de pobreza y de ausencia de bienestar. Indicadores EPDS. 1986-2016. Población en viviendas familiares (Datos absolutos)</t>
  </si>
  <si>
    <t>Evolución del riesgo de pobreza y de ausencia de bienestar. Indicadores EPDS. 1986-2016. Población en viviendas familiares (Incidencia en %)</t>
  </si>
  <si>
    <t>Evolución de algunos indicadores específicos de privación en la dimensión de ingresos/mantenimiento (indicadores de pobreza). 1986-2016. Datos absolutos. Población en viviendas familiares</t>
  </si>
  <si>
    <t>Evolución de algunos indicadores específicos de privación en la dimensión de ingresos/mantenimiento (indicadores de pobreza). 1986-2016. Incidencia en %. Población en viviendas familiares</t>
  </si>
  <si>
    <t>Evolución de algunos indicadores específicos de privación en la dimensión de ingresos/mantenimiento (indicadores de ausencia de bienestar y de endeudamiento). 1986-2016. Datos absolutos. Población en viviendas familiares</t>
  </si>
  <si>
    <t>Evolución de algunos indicadores específicos de privación en la dimensión de ingresos/mantenimiento (indicadores de ausencia de bienestar y de endeudamiento). 1986-2016. Incidencia en %. Población en viviendas familiares</t>
  </si>
  <si>
    <t>Índices estadísticos asociados al impacto de la pobreza (mantenimiento). Método EPDS. 1986-2016. Tasa de pobreza, índice de Sen, índice FGT (2) y personas equivalentes con recursos nulos respecto al umbral de pobreza</t>
  </si>
  <si>
    <t>Índices estadísticos asociados al impacto de las situaciones de ausencia de bienestar (mantenimiento). Método EPDS. 1986-2016 Tasa de ausencia de bienestar, índice de Sen, índice FGT (2) y personas equivalentes con recursos nulos respecto al umbral de pob</t>
  </si>
  <si>
    <t>Privación material</t>
  </si>
  <si>
    <t>Tabla M1.a
Evolución del riesgo de pobreza y de ausencia de bienestar. Indicadores Eurostat. 1986-2016
Población en viviendas familiares
(Datos absolutos)</t>
  </si>
  <si>
    <t>Tabla M1.b
Evolución del riesgo de pobreza y de ausencia de bienestar. Indicadores Eurostat. 1986-2016
Población en viviendas familiares
(Incidencia en %)</t>
  </si>
  <si>
    <t>Tabla M2.a
Evolución de los indicadores de pobreza y exclusión. Indicadores AROPE. 2000-2016.
Población en viviendas familiares
(Datos absolutos)</t>
  </si>
  <si>
    <t>Tabla M2.b
Evolución de los indicadores de pobreza y exclusión. Indicadores AROPE. 2000-2016.
Población en viviendas familiares
(Incidencia en %)</t>
  </si>
  <si>
    <t>Tabla M3.a
Evolución del riesgo de pobreza y de ausencia de bienestar
Indicadores EPDS. 1986-2016
Población en viviendas familiares
(Datos absolutos)</t>
  </si>
  <si>
    <t>Tabla M3.b
Evolución del riesgo de pobreza y de ausencia de bienestar
Indicadores EPDS. 1986-2016.
Población en viviendas familiares
(Incidencia en %)</t>
  </si>
  <si>
    <t>Tabla M4.a
Evolución de algunos indicadores específicos de privación en la dimensión de ingresos/mantenimiento (indicadores de pobreza). 1986-2016. 
Datos absolutos
Población en viviendas familiares</t>
  </si>
  <si>
    <t>Tabla M4.b
Evolución de algunos indicadores específicos de privación en la dimensión de ingresos/mantenimiento (indicadores de pobreza). 1986-2016.
Incidencia en %
Población en viviendas familiares</t>
  </si>
  <si>
    <t>Tabla M5.a
Evolución de algunos indicadores específicos de privación en la dimensión de ingresos/mantenimiento (indicadores de ausencia de bienestar y de endeudamiento). 
1986-2016. 
Datos absolutos
Población en viviendas familiares</t>
  </si>
  <si>
    <t>Tabla M5.b
Evolución de algunos indicadores específicos de privación en la dimensión de ingresos/mantenimiento (indicadores de ausencia de bienestar y de endeudamiento). 
1986-2016. 
Incidencia en %
Población en viviendas familiares</t>
  </si>
  <si>
    <t>Tabla M6.a
Índices estadísticos asociados al impacto de la pobreza (mantenimiento). Método EPDS. 1986-2016
Tasa de pobreza, índice de Sen, índice FGT (2) y personas equivalentes con recursos nulos respecto al umbral de pobreza</t>
  </si>
  <si>
    <t>Tabla M6.b
Índices estadísticos asociados al impacto de las situaciones de ausencia de bienestar (mantenimiento). Método EPDS. 1986-2016
Tasa de ausencia de bienestar, índice de Sen, índice FGT (2) y personas equivalentes con recursos nulos respecto al umbral de pobreza</t>
  </si>
  <si>
    <t>1- Pobreza y precariedad en la dimensión de mantenimiento (ingresos disponibles)</t>
  </si>
  <si>
    <t>ENCUESTA DE POBREZA Y DESIGUALDADES SOCIALES (EPDS)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</si>
</sst>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"/>
    <numFmt numFmtId="165" formatCode="0.0"/>
    <numFmt numFmtId="166" formatCode="#,##0.0"/>
  </numFmts>
  <fonts count="31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i/>
      <sz val="7"/>
      <color rgb="FF000000"/>
      <name val="Arial"/>
      <family val="2"/>
    </font>
    <font>
      <i/>
      <sz val="7"/>
      <color rgb="FF000000"/>
      <name val="Arial Narrow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hair">
        <color auto="1"/>
      </left>
      <right/>
      <top style="double">
        <color auto="1"/>
      </top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thick">
        <color indexed="64"/>
      </bottom>
      <diagonal/>
    </border>
  </borders>
  <cellStyleXfs count="20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23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 applyNumberFormat="0" applyFill="0" applyBorder="0" applyAlignment="0" applyProtection="0"/>
  </cellStyleXfs>
  <cellXfs count="145">
    <xf numFmtId="0" fontId="0" fillId="0" borderId="0" xfId="0"/>
    <xf numFmtId="0" fontId="2" fillId="2" borderId="4" xfId="7" applyFont="1" applyFill="1" applyBorder="1" applyAlignment="1">
      <alignment horizontal="left" vertical="top" wrapText="1"/>
    </xf>
    <xf numFmtId="0" fontId="2" fillId="2" borderId="5" xfId="8" applyFont="1" applyFill="1" applyBorder="1" applyAlignment="1">
      <alignment horizontal="left" vertical="top" wrapText="1"/>
    </xf>
    <xf numFmtId="0" fontId="2" fillId="2" borderId="4" xfId="18" applyFont="1" applyFill="1" applyBorder="1" applyAlignment="1">
      <alignment horizontal="left" vertical="top" wrapText="1"/>
    </xf>
    <xf numFmtId="0" fontId="2" fillId="2" borderId="5" xfId="19" applyFont="1" applyFill="1" applyBorder="1" applyAlignment="1">
      <alignment horizontal="left" vertical="top" wrapText="1"/>
    </xf>
    <xf numFmtId="165" fontId="5" fillId="0" borderId="6" xfId="0" applyNumberFormat="1" applyFont="1" applyBorder="1" applyAlignment="1"/>
    <xf numFmtId="165" fontId="5" fillId="0" borderId="7" xfId="0" applyNumberFormat="1" applyFont="1" applyBorder="1" applyAlignment="1"/>
    <xf numFmtId="3" fontId="2" fillId="2" borderId="4" xfId="9" applyNumberFormat="1" applyFont="1" applyFill="1" applyBorder="1" applyAlignment="1">
      <alignment horizontal="right"/>
    </xf>
    <xf numFmtId="3" fontId="2" fillId="2" borderId="5" xfId="10" applyNumberFormat="1" applyFont="1" applyFill="1" applyBorder="1" applyAlignment="1">
      <alignment horizontal="right"/>
    </xf>
    <xf numFmtId="164" fontId="2" fillId="2" borderId="4" xfId="20" applyNumberFormat="1" applyFont="1" applyFill="1" applyBorder="1" applyAlignment="1">
      <alignment horizontal="right"/>
    </xf>
    <xf numFmtId="164" fontId="2" fillId="2" borderId="5" xfId="21" applyNumberFormat="1" applyFont="1" applyFill="1" applyBorder="1" applyAlignment="1">
      <alignment horizontal="right"/>
    </xf>
    <xf numFmtId="0" fontId="1" fillId="2" borderId="2" xfId="2" applyFont="1" applyFill="1" applyBorder="1" applyAlignment="1">
      <alignment vertical="center" wrapText="1"/>
    </xf>
    <xf numFmtId="0" fontId="1" fillId="2" borderId="3" xfId="5" applyFont="1" applyFill="1" applyBorder="1" applyAlignment="1">
      <alignment horizontal="center" vertical="center"/>
    </xf>
    <xf numFmtId="0" fontId="1" fillId="2" borderId="2" xfId="13" applyFont="1" applyFill="1" applyBorder="1" applyAlignment="1">
      <alignment vertical="center" wrapText="1"/>
    </xf>
    <xf numFmtId="0" fontId="1" fillId="2" borderId="3" xfId="16" applyFont="1" applyFill="1" applyBorder="1" applyAlignment="1">
      <alignment horizontal="center" vertical="center"/>
    </xf>
    <xf numFmtId="0" fontId="1" fillId="2" borderId="9" xfId="50" applyFont="1" applyFill="1" applyBorder="1" applyAlignment="1">
      <alignment vertical="center" wrapText="1"/>
    </xf>
    <xf numFmtId="0" fontId="1" fillId="2" borderId="10" xfId="53" applyFont="1" applyFill="1" applyBorder="1" applyAlignment="1">
      <alignment horizontal="center" vertical="center"/>
    </xf>
    <xf numFmtId="0" fontId="7" fillId="2" borderId="11" xfId="55" applyFont="1" applyFill="1" applyBorder="1" applyAlignment="1">
      <alignment horizontal="left" wrapText="1"/>
    </xf>
    <xf numFmtId="0" fontId="7" fillId="2" borderId="8" xfId="56" applyFont="1" applyFill="1" applyBorder="1" applyAlignment="1">
      <alignment horizontal="left" wrapText="1"/>
    </xf>
    <xf numFmtId="0" fontId="7" fillId="2" borderId="12" xfId="57" applyFont="1" applyFill="1" applyBorder="1" applyAlignment="1">
      <alignment horizontal="left" wrapText="1"/>
    </xf>
    <xf numFmtId="3" fontId="7" fillId="2" borderId="11" xfId="58" applyNumberFormat="1" applyFont="1" applyFill="1" applyBorder="1" applyAlignment="1">
      <alignment horizontal="right" vertical="center"/>
    </xf>
    <xf numFmtId="165" fontId="5" fillId="0" borderId="6" xfId="0" applyNumberFormat="1" applyFont="1" applyBorder="1" applyAlignment="1">
      <alignment vertical="center"/>
    </xf>
    <xf numFmtId="3" fontId="7" fillId="2" borderId="8" xfId="59" applyNumberFormat="1" applyFont="1" applyFill="1" applyBorder="1" applyAlignment="1">
      <alignment horizontal="right" vertical="center"/>
    </xf>
    <xf numFmtId="3" fontId="7" fillId="2" borderId="12" xfId="60" applyNumberFormat="1" applyFont="1" applyFill="1" applyBorder="1" applyAlignment="1">
      <alignment horizontal="right" vertical="center"/>
    </xf>
    <xf numFmtId="165" fontId="5" fillId="0" borderId="7" xfId="0" applyNumberFormat="1" applyFont="1" applyBorder="1" applyAlignment="1">
      <alignment vertical="center"/>
    </xf>
    <xf numFmtId="0" fontId="1" fillId="2" borderId="9" xfId="63" applyFont="1" applyFill="1" applyBorder="1" applyAlignment="1">
      <alignment vertical="center" wrapText="1"/>
    </xf>
    <xf numFmtId="0" fontId="1" fillId="2" borderId="10" xfId="66" applyFont="1" applyFill="1" applyBorder="1" applyAlignment="1">
      <alignment horizontal="center" vertical="center"/>
    </xf>
    <xf numFmtId="0" fontId="2" fillId="2" borderId="11" xfId="68" applyFont="1" applyFill="1" applyBorder="1" applyAlignment="1">
      <alignment horizontal="left" vertical="center" wrapText="1"/>
    </xf>
    <xf numFmtId="164" fontId="2" fillId="2" borderId="11" xfId="71" applyNumberFormat="1" applyFont="1" applyFill="1" applyBorder="1" applyAlignment="1">
      <alignment horizontal="right" vertical="center"/>
    </xf>
    <xf numFmtId="0" fontId="2" fillId="2" borderId="8" xfId="69" applyFont="1" applyFill="1" applyBorder="1" applyAlignment="1">
      <alignment horizontal="left" vertical="center" wrapText="1"/>
    </xf>
    <xf numFmtId="164" fontId="2" fillId="2" borderId="8" xfId="72" applyNumberFormat="1" applyFont="1" applyFill="1" applyBorder="1" applyAlignment="1">
      <alignment horizontal="right" vertical="center"/>
    </xf>
    <xf numFmtId="0" fontId="2" fillId="2" borderId="12" xfId="70" applyFont="1" applyFill="1" applyBorder="1" applyAlignment="1">
      <alignment horizontal="left" vertical="center" wrapText="1"/>
    </xf>
    <xf numFmtId="164" fontId="2" fillId="2" borderId="12" xfId="73" applyNumberFormat="1" applyFont="1" applyFill="1" applyBorder="1" applyAlignment="1">
      <alignment horizontal="right" vertical="center"/>
    </xf>
    <xf numFmtId="0" fontId="14" fillId="2" borderId="21" xfId="103" applyFont="1" applyFill="1" applyBorder="1" applyAlignment="1">
      <alignment horizontal="left" vertical="center" wrapText="1"/>
    </xf>
    <xf numFmtId="164" fontId="14" fillId="2" borderId="21" xfId="105" applyNumberFormat="1" applyFont="1" applyFill="1" applyBorder="1" applyAlignment="1">
      <alignment horizontal="right" vertical="center"/>
    </xf>
    <xf numFmtId="0" fontId="14" fillId="2" borderId="22" xfId="104" applyFont="1" applyFill="1" applyBorder="1" applyAlignment="1">
      <alignment horizontal="left" vertical="center" wrapText="1"/>
    </xf>
    <xf numFmtId="164" fontId="14" fillId="2" borderId="22" xfId="106" applyNumberFormat="1" applyFont="1" applyFill="1" applyBorder="1" applyAlignment="1">
      <alignment horizontal="right" vertical="center"/>
    </xf>
    <xf numFmtId="0" fontId="11" fillId="2" borderId="16" xfId="81" applyFont="1" applyFill="1" applyBorder="1" applyAlignment="1">
      <alignment horizontal="left" vertical="center" wrapText="1"/>
    </xf>
    <xf numFmtId="3" fontId="11" fillId="2" borderId="16" xfId="83" applyNumberFormat="1" applyFont="1" applyFill="1" applyBorder="1" applyAlignment="1">
      <alignment horizontal="right" vertical="center"/>
    </xf>
    <xf numFmtId="0" fontId="11" fillId="2" borderId="17" xfId="82" applyFont="1" applyFill="1" applyBorder="1" applyAlignment="1">
      <alignment horizontal="left" vertical="center" wrapText="1"/>
    </xf>
    <xf numFmtId="3" fontId="11" fillId="2" borderId="17" xfId="84" applyNumberFormat="1" applyFont="1" applyFill="1" applyBorder="1" applyAlignment="1">
      <alignment horizontal="right" vertical="center"/>
    </xf>
    <xf numFmtId="0" fontId="1" fillId="2" borderId="14" xfId="76" applyFont="1" applyFill="1" applyBorder="1" applyAlignment="1">
      <alignment wrapText="1"/>
    </xf>
    <xf numFmtId="0" fontId="1" fillId="2" borderId="15" xfId="79" applyFont="1" applyFill="1" applyBorder="1" applyAlignment="1">
      <alignment horizontal="center"/>
    </xf>
    <xf numFmtId="0" fontId="1" fillId="2" borderId="19" xfId="98" applyFont="1" applyFill="1" applyBorder="1" applyAlignment="1">
      <alignment wrapText="1"/>
    </xf>
    <xf numFmtId="0" fontId="1" fillId="2" borderId="20" xfId="101" applyFont="1" applyFill="1" applyBorder="1" applyAlignment="1">
      <alignment horizontal="center"/>
    </xf>
    <xf numFmtId="0" fontId="9" fillId="0" borderId="28" xfId="0" applyFont="1" applyBorder="1" applyAlignment="1">
      <alignment horizontal="right" vertical="center" wrapText="1"/>
    </xf>
    <xf numFmtId="0" fontId="17" fillId="2" borderId="26" xfId="114" applyFont="1" applyFill="1" applyBorder="1" applyAlignment="1">
      <alignment horizontal="left" vertical="center" wrapText="1"/>
    </xf>
    <xf numFmtId="3" fontId="17" fillId="2" borderId="26" xfId="117" applyNumberFormat="1" applyFont="1" applyFill="1" applyBorder="1" applyAlignment="1">
      <alignment horizontal="right" vertical="center"/>
    </xf>
    <xf numFmtId="165" fontId="5" fillId="0" borderId="30" xfId="0" applyNumberFormat="1" applyFont="1" applyBorder="1" applyAlignment="1">
      <alignment vertical="center"/>
    </xf>
    <xf numFmtId="0" fontId="17" fillId="2" borderId="23" xfId="115" applyFont="1" applyFill="1" applyBorder="1" applyAlignment="1">
      <alignment horizontal="left" vertical="center" wrapText="1"/>
    </xf>
    <xf numFmtId="3" fontId="2" fillId="2" borderId="23" xfId="118" applyNumberFormat="1" applyFont="1" applyFill="1" applyBorder="1" applyAlignment="1">
      <alignment horizontal="right" vertical="center"/>
    </xf>
    <xf numFmtId="3" fontId="17" fillId="2" borderId="23" xfId="118" applyNumberFormat="1" applyFont="1" applyFill="1" applyBorder="1" applyAlignment="1">
      <alignment horizontal="right" vertical="center"/>
    </xf>
    <xf numFmtId="0" fontId="1" fillId="2" borderId="23" xfId="153" applyFont="1" applyFill="1" applyBorder="1" applyAlignment="1">
      <alignment horizontal="left" vertical="center" wrapText="1"/>
    </xf>
    <xf numFmtId="0" fontId="5" fillId="0" borderId="3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7" fillId="2" borderId="27" xfId="116" applyFont="1" applyFill="1" applyBorder="1" applyAlignment="1">
      <alignment horizontal="left" vertical="center" wrapText="1"/>
    </xf>
    <xf numFmtId="3" fontId="2" fillId="2" borderId="29" xfId="118" applyNumberFormat="1" applyFont="1" applyFill="1" applyBorder="1" applyAlignment="1">
      <alignment horizontal="right" vertical="center"/>
    </xf>
    <xf numFmtId="3" fontId="17" fillId="2" borderId="27" xfId="119" applyNumberFormat="1" applyFont="1" applyFill="1" applyBorder="1" applyAlignment="1">
      <alignment horizontal="right" vertical="center"/>
    </xf>
    <xf numFmtId="165" fontId="5" fillId="0" borderId="31" xfId="0" applyNumberFormat="1" applyFont="1" applyBorder="1" applyAlignment="1">
      <alignment vertical="center"/>
    </xf>
    <xf numFmtId="0" fontId="1" fillId="0" borderId="32" xfId="0" applyFont="1" applyBorder="1" applyAlignment="1">
      <alignment horizontal="right" vertical="center" wrapText="1"/>
    </xf>
    <xf numFmtId="0" fontId="23" fillId="2" borderId="39" xfId="177" applyFont="1" applyFill="1" applyBorder="1" applyAlignment="1">
      <alignment horizontal="left" vertical="center" wrapText="1"/>
    </xf>
    <xf numFmtId="3" fontId="23" fillId="2" borderId="39" xfId="180" applyNumberFormat="1" applyFont="1" applyFill="1" applyBorder="1" applyAlignment="1">
      <alignment horizontal="right" vertical="center"/>
    </xf>
    <xf numFmtId="0" fontId="23" fillId="2" borderId="36" xfId="178" applyFont="1" applyFill="1" applyBorder="1" applyAlignment="1">
      <alignment horizontal="left" vertical="center" wrapText="1"/>
    </xf>
    <xf numFmtId="3" fontId="23" fillId="2" borderId="36" xfId="181" applyNumberFormat="1" applyFont="1" applyFill="1" applyBorder="1" applyAlignment="1">
      <alignment horizontal="right" vertical="center"/>
    </xf>
    <xf numFmtId="0" fontId="23" fillId="2" borderId="40" xfId="179" applyFont="1" applyFill="1" applyBorder="1" applyAlignment="1">
      <alignment horizontal="left" vertical="center" wrapText="1"/>
    </xf>
    <xf numFmtId="3" fontId="23" fillId="2" borderId="40" xfId="182" applyNumberFormat="1" applyFont="1" applyFill="1" applyBorder="1" applyAlignment="1">
      <alignment horizontal="right" vertical="center"/>
    </xf>
    <xf numFmtId="0" fontId="1" fillId="2" borderId="24" xfId="109" applyFont="1" applyFill="1" applyBorder="1" applyAlignment="1">
      <alignment wrapText="1"/>
    </xf>
    <xf numFmtId="0" fontId="1" fillId="2" borderId="25" xfId="112" applyFont="1" applyFill="1" applyBorder="1" applyAlignment="1">
      <alignment horizontal="center"/>
    </xf>
    <xf numFmtId="0" fontId="1" fillId="2" borderId="37" xfId="172" applyFont="1" applyFill="1" applyBorder="1" applyAlignment="1">
      <alignment wrapText="1"/>
    </xf>
    <xf numFmtId="0" fontId="1" fillId="2" borderId="38" xfId="175" applyFont="1" applyFill="1" applyBorder="1" applyAlignment="1">
      <alignment horizontal="center"/>
    </xf>
    <xf numFmtId="0" fontId="1" fillId="2" borderId="37" xfId="185" applyFont="1" applyFill="1" applyBorder="1" applyAlignment="1">
      <alignment wrapText="1"/>
    </xf>
    <xf numFmtId="0" fontId="1" fillId="2" borderId="38" xfId="188" applyFont="1" applyFill="1" applyBorder="1" applyAlignment="1">
      <alignment horizontal="center"/>
    </xf>
    <xf numFmtId="3" fontId="2" fillId="2" borderId="36" xfId="181" applyNumberFormat="1" applyFont="1" applyFill="1" applyBorder="1" applyAlignment="1">
      <alignment horizontal="right" vertical="center"/>
    </xf>
    <xf numFmtId="0" fontId="23" fillId="2" borderId="39" xfId="190" applyFont="1" applyFill="1" applyBorder="1" applyAlignment="1">
      <alignment horizontal="left" vertical="center" wrapText="1"/>
    </xf>
    <xf numFmtId="164" fontId="23" fillId="2" borderId="39" xfId="194" applyNumberFormat="1" applyFont="1" applyFill="1" applyBorder="1" applyAlignment="1">
      <alignment horizontal="right" vertical="center"/>
    </xf>
    <xf numFmtId="0" fontId="23" fillId="2" borderId="36" xfId="191" applyFont="1" applyFill="1" applyBorder="1" applyAlignment="1">
      <alignment horizontal="left" vertical="center" wrapText="1"/>
    </xf>
    <xf numFmtId="164" fontId="2" fillId="2" borderId="36" xfId="196" applyNumberFormat="1" applyFont="1" applyFill="1" applyBorder="1" applyAlignment="1">
      <alignment horizontal="right" vertical="center"/>
    </xf>
    <xf numFmtId="164" fontId="23" fillId="2" borderId="36" xfId="196" applyNumberFormat="1" applyFont="1" applyFill="1" applyBorder="1" applyAlignment="1">
      <alignment horizontal="right" vertical="center"/>
    </xf>
    <xf numFmtId="0" fontId="23" fillId="2" borderId="40" xfId="192" applyFont="1" applyFill="1" applyBorder="1" applyAlignment="1">
      <alignment horizontal="left" vertical="center" wrapText="1"/>
    </xf>
    <xf numFmtId="164" fontId="23" fillId="2" borderId="40" xfId="198" applyNumberFormat="1" applyFont="1" applyFill="1" applyBorder="1" applyAlignment="1">
      <alignment horizontal="right" vertical="center"/>
    </xf>
    <xf numFmtId="0" fontId="9" fillId="0" borderId="41" xfId="0" applyFont="1" applyBorder="1" applyAlignment="1">
      <alignment horizontal="left" vertical="center"/>
    </xf>
    <xf numFmtId="0" fontId="9" fillId="0" borderId="4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165" fontId="5" fillId="0" borderId="29" xfId="0" applyNumberFormat="1" applyFont="1" applyBorder="1" applyAlignment="1">
      <alignment horizontal="center" vertical="center"/>
    </xf>
    <xf numFmtId="0" fontId="2" fillId="0" borderId="0" xfId="0" applyFont="1"/>
    <xf numFmtId="0" fontId="26" fillId="0" borderId="0" xfId="0" applyFont="1"/>
    <xf numFmtId="0" fontId="3" fillId="0" borderId="0" xfId="0" applyFont="1"/>
    <xf numFmtId="2" fontId="5" fillId="0" borderId="29" xfId="0" applyNumberFormat="1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164" fontId="20" fillId="2" borderId="34" xfId="164" applyNumberFormat="1" applyFont="1" applyFill="1" applyBorder="1" applyAlignment="1">
      <alignment horizontal="right" vertical="center"/>
    </xf>
    <xf numFmtId="0" fontId="2" fillId="2" borderId="33" xfId="165" applyFont="1" applyFill="1" applyBorder="1" applyAlignment="1">
      <alignment horizontal="right" vertical="center"/>
    </xf>
    <xf numFmtId="164" fontId="20" fillId="2" borderId="33" xfId="166" applyNumberFormat="1" applyFont="1" applyFill="1" applyBorder="1" applyAlignment="1">
      <alignment horizontal="right" vertical="center"/>
    </xf>
    <xf numFmtId="166" fontId="20" fillId="2" borderId="33" xfId="167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" fillId="2" borderId="35" xfId="168" applyFont="1" applyFill="1" applyBorder="1" applyAlignment="1">
      <alignment horizontal="right" vertical="center"/>
    </xf>
    <xf numFmtId="164" fontId="20" fillId="2" borderId="35" xfId="169" applyNumberFormat="1" applyFont="1" applyFill="1" applyBorder="1" applyAlignment="1">
      <alignment horizontal="right" vertical="center"/>
    </xf>
    <xf numFmtId="0" fontId="29" fillId="0" borderId="0" xfId="0" applyFont="1"/>
    <xf numFmtId="0" fontId="27" fillId="0" borderId="0" xfId="0" applyFont="1"/>
    <xf numFmtId="0" fontId="30" fillId="0" borderId="0" xfId="200"/>
    <xf numFmtId="0" fontId="30" fillId="0" borderId="0" xfId="200" applyAlignment="1">
      <alignment vertical="center"/>
    </xf>
    <xf numFmtId="0" fontId="28" fillId="0" borderId="0" xfId="0" applyFont="1"/>
    <xf numFmtId="0" fontId="2" fillId="2" borderId="8" xfId="56" applyFont="1" applyFill="1" applyBorder="1" applyAlignment="1">
      <alignment horizontal="left" wrapText="1"/>
    </xf>
    <xf numFmtId="0" fontId="0" fillId="0" borderId="0" xfId="0" applyAlignment="1"/>
    <xf numFmtId="0" fontId="2" fillId="0" borderId="29" xfId="0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165" fontId="2" fillId="0" borderId="29" xfId="0" applyNumberFormat="1" applyFont="1" applyBorder="1" applyAlignment="1">
      <alignment horizontal="center" vertical="center"/>
    </xf>
    <xf numFmtId="0" fontId="3" fillId="2" borderId="1" xfId="11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center" vertical="center" wrapText="1"/>
    </xf>
    <xf numFmtId="0" fontId="3" fillId="2" borderId="2" xfId="22" applyFont="1" applyFill="1" applyBorder="1" applyAlignment="1">
      <alignment horizontal="left" vertical="top" wrapText="1"/>
    </xf>
    <xf numFmtId="0" fontId="1" fillId="2" borderId="1" xfId="12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6" fillId="2" borderId="8" xfId="49" applyFont="1" applyFill="1" applyBorder="1" applyAlignment="1">
      <alignment horizontal="center" vertical="center" wrapText="1"/>
    </xf>
    <xf numFmtId="0" fontId="3" fillId="2" borderId="8" xfId="61" applyFont="1" applyFill="1" applyBorder="1" applyAlignment="1">
      <alignment horizontal="left" vertical="top" wrapText="1"/>
    </xf>
    <xf numFmtId="0" fontId="1" fillId="2" borderId="8" xfId="62" applyFont="1" applyFill="1" applyBorder="1" applyAlignment="1">
      <alignment horizontal="center" vertical="center" wrapText="1"/>
    </xf>
    <xf numFmtId="0" fontId="6" fillId="2" borderId="8" xfId="62" applyFont="1" applyFill="1" applyBorder="1" applyAlignment="1">
      <alignment horizontal="center" vertical="center" wrapText="1"/>
    </xf>
    <xf numFmtId="0" fontId="3" fillId="2" borderId="8" xfId="74" applyFont="1" applyFill="1" applyBorder="1" applyAlignment="1">
      <alignment horizontal="left" vertical="top" wrapText="1"/>
    </xf>
    <xf numFmtId="0" fontId="8" fillId="2" borderId="8" xfId="74" applyFont="1" applyFill="1" applyBorder="1" applyAlignment="1">
      <alignment horizontal="left" vertical="top" wrapText="1"/>
    </xf>
    <xf numFmtId="0" fontId="12" fillId="2" borderId="13" xfId="85" applyFont="1" applyFill="1" applyBorder="1" applyAlignment="1">
      <alignment horizontal="left" vertical="top" wrapText="1"/>
    </xf>
    <xf numFmtId="0" fontId="1" fillId="2" borderId="18" xfId="75" applyFont="1" applyFill="1" applyBorder="1" applyAlignment="1">
      <alignment horizontal="center" vertical="center" wrapText="1"/>
    </xf>
    <xf numFmtId="0" fontId="10" fillId="2" borderId="18" xfId="75" applyFont="1" applyFill="1" applyBorder="1" applyAlignment="1">
      <alignment horizontal="center" vertical="center" wrapText="1"/>
    </xf>
    <xf numFmtId="0" fontId="3" fillId="2" borderId="18" xfId="107" applyFont="1" applyFill="1" applyBorder="1" applyAlignment="1">
      <alignment horizontal="left" vertical="top" wrapText="1"/>
    </xf>
    <xf numFmtId="0" fontId="15" fillId="2" borderId="18" xfId="107" applyFont="1" applyFill="1" applyBorder="1" applyAlignment="1">
      <alignment horizontal="left" vertical="top" wrapText="1"/>
    </xf>
    <xf numFmtId="0" fontId="1" fillId="2" borderId="18" xfId="97" applyFont="1" applyFill="1" applyBorder="1" applyAlignment="1">
      <alignment horizontal="center" vertical="center" wrapText="1"/>
    </xf>
    <xf numFmtId="0" fontId="13" fillId="2" borderId="18" xfId="97" applyFont="1" applyFill="1" applyBorder="1" applyAlignment="1">
      <alignment horizontal="center" vertical="center" wrapText="1"/>
    </xf>
    <xf numFmtId="0" fontId="3" fillId="2" borderId="23" xfId="120" applyFont="1" applyFill="1" applyBorder="1" applyAlignment="1">
      <alignment horizontal="left" vertical="top" wrapText="1"/>
    </xf>
    <xf numFmtId="0" fontId="1" fillId="2" borderId="23" xfId="108" applyFont="1" applyFill="1" applyBorder="1" applyAlignment="1">
      <alignment horizontal="center" vertical="center" wrapText="1"/>
    </xf>
    <xf numFmtId="0" fontId="16" fillId="2" borderId="23" xfId="108" applyFont="1" applyFill="1" applyBorder="1" applyAlignment="1">
      <alignment horizontal="center" vertical="center" wrapText="1"/>
    </xf>
    <xf numFmtId="0" fontId="21" fillId="2" borderId="33" xfId="170" applyFont="1" applyFill="1" applyBorder="1" applyAlignment="1">
      <alignment horizontal="left" vertical="top" wrapText="1"/>
    </xf>
    <xf numFmtId="0" fontId="1" fillId="2" borderId="33" xfId="155" applyFont="1" applyFill="1" applyBorder="1" applyAlignment="1">
      <alignment horizontal="center" vertical="center" wrapText="1"/>
    </xf>
    <xf numFmtId="0" fontId="3" fillId="2" borderId="36" xfId="183" applyFont="1" applyFill="1" applyBorder="1" applyAlignment="1">
      <alignment horizontal="left" vertical="top" wrapText="1"/>
    </xf>
    <xf numFmtId="0" fontId="24" fillId="2" borderId="36" xfId="183" applyFont="1" applyFill="1" applyBorder="1" applyAlignment="1">
      <alignment horizontal="left" vertical="top" wrapText="1"/>
    </xf>
    <xf numFmtId="0" fontId="1" fillId="2" borderId="36" xfId="171" applyFont="1" applyFill="1" applyBorder="1" applyAlignment="1">
      <alignment horizontal="center" vertical="center" wrapText="1"/>
    </xf>
    <xf numFmtId="0" fontId="22" fillId="2" borderId="36" xfId="171" applyFont="1" applyFill="1" applyBorder="1" applyAlignment="1">
      <alignment horizontal="center" vertical="center" wrapText="1"/>
    </xf>
    <xf numFmtId="0" fontId="3" fillId="2" borderId="36" xfId="199" applyFont="1" applyFill="1" applyBorder="1" applyAlignment="1">
      <alignment horizontal="left" vertical="top" wrapText="1"/>
    </xf>
    <xf numFmtId="0" fontId="24" fillId="2" borderId="36" xfId="199" applyFont="1" applyFill="1" applyBorder="1" applyAlignment="1">
      <alignment horizontal="left" vertical="top" wrapText="1"/>
    </xf>
    <xf numFmtId="0" fontId="1" fillId="2" borderId="36" xfId="184" applyFont="1" applyFill="1" applyBorder="1" applyAlignment="1">
      <alignment horizontal="center" vertical="center" wrapText="1"/>
    </xf>
    <xf numFmtId="0" fontId="22" fillId="2" borderId="36" xfId="184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</cellXfs>
  <cellStyles count="201">
    <cellStyle name="Hiperesteka" xfId="200" builtinId="8"/>
    <cellStyle name="Normala" xfId="0" builtinId="0"/>
    <cellStyle name="style1407689318237" xfId="153"/>
    <cellStyle name="style1482221325713" xfId="1"/>
    <cellStyle name="style1482221325776" xfId="2"/>
    <cellStyle name="style1482221325823" xfId="3"/>
    <cellStyle name="style1482221325854" xfId="4"/>
    <cellStyle name="style1482221325901" xfId="5"/>
    <cellStyle name="style1482221325932" xfId="6"/>
    <cellStyle name="style1482221325994" xfId="7"/>
    <cellStyle name="style1482221326041" xfId="8"/>
    <cellStyle name="style1482221326088" xfId="9"/>
    <cellStyle name="style1482221326135" xfId="10"/>
    <cellStyle name="style1482221326166" xfId="11"/>
    <cellStyle name="style1482221327585" xfId="12"/>
    <cellStyle name="style1482221327632" xfId="13"/>
    <cellStyle name="style1482221327663" xfId="14"/>
    <cellStyle name="style1482221327710" xfId="15"/>
    <cellStyle name="style1482221327741" xfId="16"/>
    <cellStyle name="style1482221327788" xfId="17"/>
    <cellStyle name="style1482221327819" xfId="18"/>
    <cellStyle name="style1482221327866" xfId="19"/>
    <cellStyle name="style1482221327913" xfId="20"/>
    <cellStyle name="style1482221327944" xfId="21"/>
    <cellStyle name="style1482221327975" xfId="22"/>
    <cellStyle name="style1482223634248" xfId="23"/>
    <cellStyle name="style1482223634295" xfId="24"/>
    <cellStyle name="style1482223634342" xfId="25"/>
    <cellStyle name="style1482223634389" xfId="26"/>
    <cellStyle name="style1482223634436" xfId="27"/>
    <cellStyle name="style1482223634467" xfId="28"/>
    <cellStyle name="style1482223634514" xfId="29"/>
    <cellStyle name="style1482223634560" xfId="30"/>
    <cellStyle name="style1482223634592" xfId="31"/>
    <cellStyle name="style1482223634638" xfId="32"/>
    <cellStyle name="style1482223634670" xfId="33"/>
    <cellStyle name="style1482223634701" xfId="34"/>
    <cellStyle name="style1482223634732" xfId="35"/>
    <cellStyle name="style1482223638117" xfId="36"/>
    <cellStyle name="style1482223638148" xfId="37"/>
    <cellStyle name="style1482223638195" xfId="38"/>
    <cellStyle name="style1482223638242" xfId="39"/>
    <cellStyle name="style1482223638273" xfId="40"/>
    <cellStyle name="style1482223638304" xfId="41"/>
    <cellStyle name="style1482223638351" xfId="42"/>
    <cellStyle name="style1482223638382" xfId="43"/>
    <cellStyle name="style1482223638429" xfId="44"/>
    <cellStyle name="style1482223638460" xfId="45"/>
    <cellStyle name="style1482223638507" xfId="46"/>
    <cellStyle name="style1482223638538" xfId="47"/>
    <cellStyle name="style1482223638585" xfId="48"/>
    <cellStyle name="style1482223743163" xfId="49"/>
    <cellStyle name="style1482223743210" xfId="50"/>
    <cellStyle name="style1482223743256" xfId="51"/>
    <cellStyle name="style1482223743288" xfId="52"/>
    <cellStyle name="style1482223743334" xfId="53"/>
    <cellStyle name="style1482223743366" xfId="54"/>
    <cellStyle name="style1482223743412" xfId="55"/>
    <cellStyle name="style1482223743459" xfId="56"/>
    <cellStyle name="style1482223743490" xfId="57"/>
    <cellStyle name="style1482223743522" xfId="58"/>
    <cellStyle name="style1482223743553" xfId="59"/>
    <cellStyle name="style1482223743584" xfId="60"/>
    <cellStyle name="style1482223743631" xfId="61"/>
    <cellStyle name="style1482223746891" xfId="62"/>
    <cellStyle name="style1482223746938" xfId="63"/>
    <cellStyle name="style1482223746969" xfId="64"/>
    <cellStyle name="style1482223747000" xfId="65"/>
    <cellStyle name="style1482223747032" xfId="66"/>
    <cellStyle name="style1482223747078" xfId="67"/>
    <cellStyle name="style1482223747110" xfId="68"/>
    <cellStyle name="style1482223747156" xfId="69"/>
    <cellStyle name="style1482223747188" xfId="70"/>
    <cellStyle name="style1482223747219" xfId="71"/>
    <cellStyle name="style1482223747250" xfId="72"/>
    <cellStyle name="style1482223747297" xfId="73"/>
    <cellStyle name="style1482223747328" xfId="74"/>
    <cellStyle name="style1482226822929" xfId="75"/>
    <cellStyle name="style1482226822976" xfId="76"/>
    <cellStyle name="style1482226823007" xfId="77"/>
    <cellStyle name="style1482226823054" xfId="78"/>
    <cellStyle name="style1482226823101" xfId="79"/>
    <cellStyle name="style1482226823132" xfId="80"/>
    <cellStyle name="style1482226823179" xfId="81"/>
    <cellStyle name="style1482226823210" xfId="82"/>
    <cellStyle name="style1482226823257" xfId="83"/>
    <cellStyle name="style1482226823288" xfId="84"/>
    <cellStyle name="style1482226823335" xfId="85"/>
    <cellStyle name="style1482226825004" xfId="86"/>
    <cellStyle name="style1482226825051" xfId="87"/>
    <cellStyle name="style1482226825082" xfId="88"/>
    <cellStyle name="style1482226825129" xfId="89"/>
    <cellStyle name="style1482226825160" xfId="90"/>
    <cellStyle name="style1482226825191" xfId="91"/>
    <cellStyle name="style1482226825238" xfId="92"/>
    <cellStyle name="style1482226825269" xfId="93"/>
    <cellStyle name="style1482226825316" xfId="94"/>
    <cellStyle name="style1482226825347" xfId="95"/>
    <cellStyle name="style1482226825378" xfId="96"/>
    <cellStyle name="style1482227254550" xfId="97"/>
    <cellStyle name="style1482227254596" xfId="98"/>
    <cellStyle name="style1482227254643" xfId="99"/>
    <cellStyle name="style1482227254674" xfId="100"/>
    <cellStyle name="style1482227254721" xfId="101"/>
    <cellStyle name="style1482227254752" xfId="102"/>
    <cellStyle name="style1482227254799" xfId="103"/>
    <cellStyle name="style1482227254846" xfId="104"/>
    <cellStyle name="style1482227254893" xfId="105"/>
    <cellStyle name="style1482227254924" xfId="106"/>
    <cellStyle name="style1482227254955" xfId="107"/>
    <cellStyle name="style1482230217275" xfId="108"/>
    <cellStyle name="style1482230217337" xfId="109"/>
    <cellStyle name="style1482230217368" xfId="110"/>
    <cellStyle name="style1482230217415" xfId="111"/>
    <cellStyle name="style1482230217462" xfId="112"/>
    <cellStyle name="style1482230217493" xfId="113"/>
    <cellStyle name="style1482230217555" xfId="114"/>
    <cellStyle name="style1482230217587" xfId="115"/>
    <cellStyle name="style1482230217633" xfId="116"/>
    <cellStyle name="style1482230217680" xfId="117"/>
    <cellStyle name="style1482230217711" xfId="118"/>
    <cellStyle name="style1482230217789" xfId="119"/>
    <cellStyle name="style1482230217836" xfId="120"/>
    <cellStyle name="style1482230284451" xfId="121"/>
    <cellStyle name="style1482230284498" xfId="122"/>
    <cellStyle name="style1482230284529" xfId="123"/>
    <cellStyle name="style1482230284576" xfId="124"/>
    <cellStyle name="style1482230284607" xfId="125"/>
    <cellStyle name="style1482230284654" xfId="126"/>
    <cellStyle name="style1482230284685" xfId="127"/>
    <cellStyle name="style1482230284716" xfId="128"/>
    <cellStyle name="style1482230284763" xfId="129"/>
    <cellStyle name="style1482230284810" xfId="130"/>
    <cellStyle name="style1482230284857" xfId="131"/>
    <cellStyle name="style1482230284888" xfId="132"/>
    <cellStyle name="style1482230284919" xfId="133"/>
    <cellStyle name="style1482230284966" xfId="134"/>
    <cellStyle name="style1482230284997" xfId="135"/>
    <cellStyle name="style1482230305497" xfId="136"/>
    <cellStyle name="style1482230305543" xfId="137"/>
    <cellStyle name="style1482230305575" xfId="138"/>
    <cellStyle name="style1482230305621" xfId="139"/>
    <cellStyle name="style1482230305653" xfId="140"/>
    <cellStyle name="style1482230305684" xfId="141"/>
    <cellStyle name="style1482230305731" xfId="142"/>
    <cellStyle name="style1482230305777" xfId="143"/>
    <cellStyle name="style1482230305809" xfId="144"/>
    <cellStyle name="style1482230305855" xfId="145"/>
    <cellStyle name="style1482230305887" xfId="146"/>
    <cellStyle name="style1482230305918" xfId="147"/>
    <cellStyle name="style1482230305965" xfId="148"/>
    <cellStyle name="style1482230306011" xfId="149"/>
    <cellStyle name="style1482230306074" xfId="150"/>
    <cellStyle name="style1482230306105" xfId="151"/>
    <cellStyle name="style1482230306152" xfId="152"/>
    <cellStyle name="style1482247009577" xfId="154"/>
    <cellStyle name="style1482247009624" xfId="155"/>
    <cellStyle name="style1482247009655" xfId="156"/>
    <cellStyle name="style1482247009702" xfId="157"/>
    <cellStyle name="style1482247009733" xfId="158"/>
    <cellStyle name="style1482247009780" xfId="159"/>
    <cellStyle name="style1482247009827" xfId="160"/>
    <cellStyle name="style1482247009873" xfId="161"/>
    <cellStyle name="style1482247009920" xfId="162"/>
    <cellStyle name="style1482247009951" xfId="163"/>
    <cellStyle name="style1482247009998" xfId="164"/>
    <cellStyle name="style1482247010029" xfId="165"/>
    <cellStyle name="style1482247010076" xfId="166"/>
    <cellStyle name="style1482247010123" xfId="167"/>
    <cellStyle name="style1482247010185" xfId="168"/>
    <cellStyle name="style1482247010217" xfId="169"/>
    <cellStyle name="style1482247010248" xfId="170"/>
    <cellStyle name="style1482249806851" xfId="171"/>
    <cellStyle name="style1482249806904" xfId="172"/>
    <cellStyle name="style1482249806947" xfId="173"/>
    <cellStyle name="style1482249806990" xfId="174"/>
    <cellStyle name="style1482249807034" xfId="175"/>
    <cellStyle name="style1482249807072" xfId="176"/>
    <cellStyle name="style1482249807126" xfId="177"/>
    <cellStyle name="style1482249807169" xfId="178"/>
    <cellStyle name="style1482249807203" xfId="179"/>
    <cellStyle name="style1482249807247" xfId="180"/>
    <cellStyle name="style1482249807282" xfId="181"/>
    <cellStyle name="style1482249807319" xfId="182"/>
    <cellStyle name="style1482249807360" xfId="183"/>
    <cellStyle name="style1482249817173" xfId="184"/>
    <cellStyle name="style1482249817217" xfId="185"/>
    <cellStyle name="style1482249817256" xfId="186"/>
    <cellStyle name="style1482249817293" xfId="187"/>
    <cellStyle name="style1482249817331" xfId="188"/>
    <cellStyle name="style1482249817372" xfId="189"/>
    <cellStyle name="style1482249817415" xfId="190"/>
    <cellStyle name="style1482249817455" xfId="191"/>
    <cellStyle name="style1482249817488" xfId="192"/>
    <cellStyle name="style1482249817528" xfId="193"/>
    <cellStyle name="style1482249817563" xfId="194"/>
    <cellStyle name="style1482249817598" xfId="195"/>
    <cellStyle name="style1482249817640" xfId="196"/>
    <cellStyle name="style1482249817684" xfId="197"/>
    <cellStyle name="style1482249817719" xfId="198"/>
    <cellStyle name="style1482249817756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723900</xdr:colOff>
      <xdr:row>6</xdr:row>
      <xdr:rowOff>79375</xdr:rowOff>
    </xdr:to>
    <xdr:pic>
      <xdr:nvPicPr>
        <xdr:cNvPr id="2" name="Picture 2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33900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104775</xdr:colOff>
      <xdr:row>0</xdr:row>
      <xdr:rowOff>0</xdr:rowOff>
    </xdr:from>
    <xdr:to>
      <xdr:col>8</xdr:col>
      <xdr:colOff>466725</xdr:colOff>
      <xdr:row>6</xdr:row>
      <xdr:rowOff>123825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0"/>
          <a:ext cx="18859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24"/>
  <sheetViews>
    <sheetView tabSelected="1" workbookViewId="0">
      <selection activeCell="B9" sqref="B9"/>
    </sheetView>
  </sheetViews>
  <sheetFormatPr defaultColWidth="11.42578125" defaultRowHeight="15" x14ac:dyDescent="0.25"/>
  <sheetData>
    <row r="9" spans="1:2" ht="15.75" x14ac:dyDescent="0.25">
      <c r="B9" s="103" t="s">
        <v>98</v>
      </c>
    </row>
    <row r="10" spans="1:2" ht="15.75" x14ac:dyDescent="0.25">
      <c r="B10" s="103"/>
    </row>
    <row r="11" spans="1:2" x14ac:dyDescent="0.25">
      <c r="B11" s="107" t="s">
        <v>97</v>
      </c>
    </row>
    <row r="12" spans="1:2" x14ac:dyDescent="0.25">
      <c r="A12" s="104" t="s">
        <v>59</v>
      </c>
    </row>
    <row r="13" spans="1:2" x14ac:dyDescent="0.25">
      <c r="A13" t="s">
        <v>60</v>
      </c>
      <c r="B13" s="105" t="s">
        <v>72</v>
      </c>
    </row>
    <row r="14" spans="1:2" x14ac:dyDescent="0.25">
      <c r="A14" t="s">
        <v>62</v>
      </c>
      <c r="B14" s="105" t="s">
        <v>73</v>
      </c>
    </row>
    <row r="15" spans="1:2" x14ac:dyDescent="0.25">
      <c r="A15" t="s">
        <v>61</v>
      </c>
      <c r="B15" s="106" t="s">
        <v>74</v>
      </c>
    </row>
    <row r="16" spans="1:2" x14ac:dyDescent="0.25">
      <c r="A16" t="s">
        <v>63</v>
      </c>
      <c r="B16" s="106" t="s">
        <v>75</v>
      </c>
    </row>
    <row r="17" spans="1:2" x14ac:dyDescent="0.25">
      <c r="A17" t="s">
        <v>64</v>
      </c>
      <c r="B17" s="106" t="s">
        <v>76</v>
      </c>
    </row>
    <row r="18" spans="1:2" x14ac:dyDescent="0.25">
      <c r="A18" t="s">
        <v>65</v>
      </c>
      <c r="B18" s="106" t="s">
        <v>77</v>
      </c>
    </row>
    <row r="19" spans="1:2" x14ac:dyDescent="0.25">
      <c r="A19" t="s">
        <v>66</v>
      </c>
      <c r="B19" s="106" t="s">
        <v>78</v>
      </c>
    </row>
    <row r="20" spans="1:2" x14ac:dyDescent="0.25">
      <c r="A20" t="s">
        <v>67</v>
      </c>
      <c r="B20" s="105" t="s">
        <v>79</v>
      </c>
    </row>
    <row r="21" spans="1:2" x14ac:dyDescent="0.25">
      <c r="A21" t="s">
        <v>68</v>
      </c>
      <c r="B21" s="106" t="s">
        <v>80</v>
      </c>
    </row>
    <row r="22" spans="1:2" x14ac:dyDescent="0.25">
      <c r="A22" t="s">
        <v>69</v>
      </c>
      <c r="B22" s="106" t="s">
        <v>81</v>
      </c>
    </row>
    <row r="23" spans="1:2" x14ac:dyDescent="0.25">
      <c r="A23" t="s">
        <v>70</v>
      </c>
      <c r="B23" s="106" t="s">
        <v>82</v>
      </c>
    </row>
    <row r="24" spans="1:2" x14ac:dyDescent="0.25">
      <c r="A24" t="s">
        <v>71</v>
      </c>
      <c r="B24" s="106" t="s">
        <v>83</v>
      </c>
    </row>
  </sheetData>
  <hyperlinks>
    <hyperlink ref="B13" location="M1.a!A1" display="Evolución del riesgo de pobreza y de ausencia de bienestar. Indicadores Eurostat. 1986-2016. Población en viviendas familiares. (Datos absolutos)."/>
    <hyperlink ref="B14" location="M1.b!A1" display="Evolución del riesgo de pobreza y de ausencia de bienestar. Indicadores Eurostat. 1986-2016 Población en viviendas familiares (Incidencia en %)"/>
    <hyperlink ref="B15" location="M2.a!A1" display="Evolución de los indicadores de pobreza y exclusión. Indicadores AROPE. 2000-2016.Población en viviendas familiares (Datos absolutos)"/>
    <hyperlink ref="B16" location="M2.b!A1" display="Evolución de los indicadores de pobreza y exclusión. Indicadores AROPE. 2000-2016. Población en viviendas familiares (Incidencia en %)"/>
    <hyperlink ref="B17" location="M3.a!A1" display="Evolución del riesgo de pobreza y de ausencia de bienestar. Indicadores EPDS. 1986-2016. Población en viviendas familiares (Datos absolutos)"/>
    <hyperlink ref="B18" location="M3.b!A1" display="Evolución del riesgo de pobreza y de ausencia de bienestar. Indicadores EPDS. 1986-2016. Población en viviendas familiares (Incidencia en %)"/>
    <hyperlink ref="B19" location="M4.a!A1" display="Evolución de algunos indicadores específicos de privación en la dimensión de ingresos/mantenimiento (indicadores de pobreza). 1986-2016. Datos absolutos. Población en viviendas familiares"/>
    <hyperlink ref="B20" location="M4.b!A1" display="Evolución de algunos indicadores específicos de privación en la dimensión de ingresos/mantenimiento (indicadores de pobreza). 1986-2016. Incidencia en %. Población en viviendas familiares"/>
    <hyperlink ref="B21" location="M5.a!A1" display="Evolución de algunos indicadores específicos de privación en la dimensión de ingresos/mantenimiento (indicadores de ausencia de bienestar y de endeudamiento). 1986-2016. Datos absolutos. Población en viviendas familiares"/>
    <hyperlink ref="B22" location="M5.b!A1" display="Evolución de algunos indicadores específicos de privación en la dimensión de ingresos/mantenimiento (indicadores de ausencia de bienestar y de endeudamiento). 1986-2016. Incidencia en %. Población en viviendas familiares"/>
    <hyperlink ref="B23" location="M6.a!A1" display="Índices estadísticos asociados al impacto de la pobreza (mantenimiento). Método EPDS. 1986-2016. Tasa de pobreza, índice de Sen, índice FGT (2) y personas equivalentes con recursos nulos respecto al umbral de pobreza"/>
    <hyperlink ref="B24" location="M6.b!A1" display="Índices estadísticos asociados al impacto de las situaciones de ausencia de bienestar (mantenimiento). Método EPDS. 1986-2016 Tasa de ausencia de bienestar, índice de Sen, índice FGT (2) y personas equivalentes con recursos nulos respecto al umbral de pob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J1"/>
    </sheetView>
  </sheetViews>
  <sheetFormatPr defaultColWidth="8.85546875" defaultRowHeight="15" x14ac:dyDescent="0.25"/>
  <cols>
    <col min="1" max="1" width="48.7109375" customWidth="1"/>
    <col min="2" max="9" width="7.5703125" customWidth="1"/>
  </cols>
  <sheetData>
    <row r="1" spans="1:10" ht="45" customHeight="1" thickBot="1" x14ac:dyDescent="0.3">
      <c r="A1" s="138" t="s">
        <v>93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19.149999999999999" customHeight="1" thickTop="1" thickBot="1" x14ac:dyDescent="0.3">
      <c r="A2" s="69" t="s">
        <v>0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45" t="s">
        <v>11</v>
      </c>
      <c r="J2" s="45" t="s">
        <v>12</v>
      </c>
    </row>
    <row r="3" spans="1:10" ht="17.45" customHeight="1" thickTop="1" x14ac:dyDescent="0.25">
      <c r="A3" s="61" t="s">
        <v>47</v>
      </c>
      <c r="B3" s="62">
        <v>589744.95746479218</v>
      </c>
      <c r="C3" s="62">
        <v>401184.36235590401</v>
      </c>
      <c r="D3" s="62">
        <v>411281.06318101881</v>
      </c>
      <c r="E3" s="62">
        <v>436551.20177571609</v>
      </c>
      <c r="F3" s="62">
        <v>457864.31869065861</v>
      </c>
      <c r="G3" s="62">
        <v>488082.03576573281</v>
      </c>
      <c r="H3" s="62">
        <v>407678.54270008957</v>
      </c>
      <c r="I3" s="21">
        <f>((H3-F3)/F3)*100</f>
        <v>-10.960840131435411</v>
      </c>
      <c r="J3" s="21">
        <f>((H3-E3)/E3)*100</f>
        <v>-6.6138081760361818</v>
      </c>
    </row>
    <row r="4" spans="1:10" ht="17.45" customHeight="1" x14ac:dyDescent="0.25">
      <c r="A4" s="63" t="s">
        <v>48</v>
      </c>
      <c r="B4" s="73" t="s">
        <v>42</v>
      </c>
      <c r="C4" s="73" t="s">
        <v>42</v>
      </c>
      <c r="D4" s="64">
        <v>823150.20502301923</v>
      </c>
      <c r="E4" s="64">
        <v>748791.65709941008</v>
      </c>
      <c r="F4" s="64">
        <v>475912.9984189212</v>
      </c>
      <c r="G4" s="64">
        <v>486136.48931844736</v>
      </c>
      <c r="H4" s="64">
        <v>390698.13183977472</v>
      </c>
      <c r="I4" s="21">
        <f>((H4-F4)/F4)*100</f>
        <v>-17.905555608324928</v>
      </c>
      <c r="J4" s="21"/>
    </row>
    <row r="5" spans="1:10" ht="17.45" customHeight="1" thickBot="1" x14ac:dyDescent="0.3">
      <c r="A5" s="65" t="s">
        <v>49</v>
      </c>
      <c r="B5" s="66">
        <v>33468.337746704128</v>
      </c>
      <c r="C5" s="66">
        <v>22232.97990377347</v>
      </c>
      <c r="D5" s="66">
        <v>27171.527424752585</v>
      </c>
      <c r="E5" s="66">
        <v>30013.439432443189</v>
      </c>
      <c r="F5" s="66">
        <v>46359.43866154032</v>
      </c>
      <c r="G5" s="66">
        <v>36749.760524269404</v>
      </c>
      <c r="H5" s="66">
        <v>51956.834834001893</v>
      </c>
      <c r="I5" s="24">
        <f>((H5-F5)/F5)*100</f>
        <v>12.073908429579754</v>
      </c>
      <c r="J5" s="24">
        <f>((H5-E5)/E5)*100</f>
        <v>73.111898591132046</v>
      </c>
    </row>
    <row r="6" spans="1:10" ht="28.15" customHeight="1" thickTop="1" x14ac:dyDescent="0.25">
      <c r="A6" s="136" t="s">
        <v>51</v>
      </c>
      <c r="B6" s="137"/>
      <c r="C6" s="137"/>
      <c r="D6" s="137"/>
      <c r="E6" s="137"/>
      <c r="F6" s="137"/>
      <c r="G6" s="137"/>
      <c r="H6" s="137"/>
      <c r="I6" s="137"/>
    </row>
  </sheetData>
  <mergeCells count="2">
    <mergeCell ref="A6:I6"/>
    <mergeCell ref="A1:J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J1"/>
    </sheetView>
  </sheetViews>
  <sheetFormatPr defaultColWidth="8.85546875" defaultRowHeight="15" x14ac:dyDescent="0.25"/>
  <cols>
    <col min="1" max="1" width="48.85546875" customWidth="1"/>
    <col min="2" max="9" width="7.5703125" customWidth="1"/>
  </cols>
  <sheetData>
    <row r="1" spans="1:10" ht="45" customHeight="1" thickBot="1" x14ac:dyDescent="0.3">
      <c r="A1" s="142" t="s">
        <v>94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ht="17.45" customHeight="1" thickTop="1" thickBot="1" x14ac:dyDescent="0.3">
      <c r="A2" s="71" t="s">
        <v>0</v>
      </c>
      <c r="B2" s="72" t="s">
        <v>2</v>
      </c>
      <c r="C2" s="72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2" t="s">
        <v>8</v>
      </c>
      <c r="I2" s="45" t="s">
        <v>11</v>
      </c>
      <c r="J2" s="45" t="s">
        <v>12</v>
      </c>
    </row>
    <row r="3" spans="1:10" ht="17.45" customHeight="1" thickTop="1" x14ac:dyDescent="0.25">
      <c r="A3" s="74" t="s">
        <v>47</v>
      </c>
      <c r="B3" s="75">
        <v>27.797479266887049</v>
      </c>
      <c r="C3" s="75">
        <v>19.377142167056256</v>
      </c>
      <c r="D3" s="75">
        <v>19.733461155721486</v>
      </c>
      <c r="E3" s="75">
        <v>20.28786501058633</v>
      </c>
      <c r="F3" s="75">
        <v>21.087549811974903</v>
      </c>
      <c r="G3" s="75">
        <v>22.615985493504407</v>
      </c>
      <c r="H3" s="75">
        <v>19.027821666728041</v>
      </c>
      <c r="I3" s="21">
        <f>H3-F3</f>
        <v>-2.0597281452468614</v>
      </c>
      <c r="J3" s="21">
        <f>H3-E3</f>
        <v>-1.260043343858289</v>
      </c>
    </row>
    <row r="4" spans="1:10" ht="17.45" customHeight="1" x14ac:dyDescent="0.25">
      <c r="A4" s="76" t="s">
        <v>48</v>
      </c>
      <c r="B4" s="77" t="s">
        <v>42</v>
      </c>
      <c r="C4" s="77" t="s">
        <v>42</v>
      </c>
      <c r="D4" s="78">
        <v>39.495138605485877</v>
      </c>
      <c r="E4" s="78">
        <v>34.79863071844396</v>
      </c>
      <c r="F4" s="78">
        <v>21.918805748009731</v>
      </c>
      <c r="G4" s="78">
        <v>22.52583579119111</v>
      </c>
      <c r="H4" s="78">
        <v>18.235284910837212</v>
      </c>
      <c r="I4" s="21">
        <f>H4-F4</f>
        <v>-3.6835208371725194</v>
      </c>
      <c r="J4" s="21"/>
    </row>
    <row r="5" spans="1:10" ht="17.45" customHeight="1" thickBot="1" x14ac:dyDescent="0.3">
      <c r="A5" s="79" t="s">
        <v>49</v>
      </c>
      <c r="B5" s="80">
        <v>1.5775216266545593</v>
      </c>
      <c r="C5" s="80">
        <v>1.0738494637797906</v>
      </c>
      <c r="D5" s="80">
        <v>1.3037028178026826</v>
      </c>
      <c r="E5" s="80">
        <v>1.3948160152394906</v>
      </c>
      <c r="F5" s="80">
        <v>2.1351455706923415</v>
      </c>
      <c r="G5" s="80">
        <v>1.7028531886093843</v>
      </c>
      <c r="H5" s="80">
        <v>2.4250120721127049</v>
      </c>
      <c r="I5" s="24">
        <f>H5-F5</f>
        <v>0.28986650142036341</v>
      </c>
      <c r="J5" s="24">
        <f>H5-E5</f>
        <v>1.0301960568732142</v>
      </c>
    </row>
    <row r="6" spans="1:10" ht="28.15" customHeight="1" thickTop="1" x14ac:dyDescent="0.25">
      <c r="A6" s="140" t="s">
        <v>50</v>
      </c>
      <c r="B6" s="141"/>
      <c r="C6" s="141"/>
      <c r="D6" s="141"/>
      <c r="E6" s="141"/>
      <c r="F6" s="141"/>
      <c r="G6" s="141"/>
      <c r="H6" s="141"/>
      <c r="I6" s="141"/>
    </row>
  </sheetData>
  <mergeCells count="2">
    <mergeCell ref="A6:I6"/>
    <mergeCell ref="A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ColWidth="11.42578125" defaultRowHeight="15" x14ac:dyDescent="0.25"/>
  <cols>
    <col min="2" max="6" width="13.7109375" customWidth="1"/>
  </cols>
  <sheetData>
    <row r="1" spans="1:6" ht="52.15" customHeight="1" thickBot="1" x14ac:dyDescent="0.3">
      <c r="A1" s="144" t="s">
        <v>95</v>
      </c>
      <c r="B1" s="144"/>
      <c r="C1" s="144"/>
      <c r="D1" s="144"/>
      <c r="E1" s="144"/>
      <c r="F1" s="144"/>
    </row>
    <row r="2" spans="1:6" ht="28.5" thickTop="1" thickBot="1" x14ac:dyDescent="0.3">
      <c r="A2" s="81" t="s">
        <v>52</v>
      </c>
      <c r="B2" s="82" t="s">
        <v>53</v>
      </c>
      <c r="C2" s="83" t="s">
        <v>56</v>
      </c>
      <c r="D2" s="84" t="s">
        <v>54</v>
      </c>
      <c r="E2" s="83" t="s">
        <v>57</v>
      </c>
      <c r="F2" s="83" t="s">
        <v>58</v>
      </c>
    </row>
    <row r="3" spans="1:6" ht="15.75" thickTop="1" x14ac:dyDescent="0.25">
      <c r="A3" s="85">
        <v>1986</v>
      </c>
      <c r="B3" s="86">
        <v>11.7</v>
      </c>
      <c r="C3" s="86">
        <v>23.7</v>
      </c>
      <c r="D3" s="87">
        <v>2.77</v>
      </c>
      <c r="E3" s="88">
        <v>59015</v>
      </c>
      <c r="F3" s="88">
        <v>594550</v>
      </c>
    </row>
    <row r="4" spans="1:6" x14ac:dyDescent="0.25">
      <c r="A4" s="85">
        <v>1996</v>
      </c>
      <c r="B4" s="86">
        <v>13.3</v>
      </c>
      <c r="C4" s="86">
        <v>22</v>
      </c>
      <c r="D4" s="87">
        <v>2.93</v>
      </c>
      <c r="E4" s="88">
        <v>62207</v>
      </c>
      <c r="F4" s="88">
        <v>674954</v>
      </c>
    </row>
    <row r="5" spans="1:6" x14ac:dyDescent="0.25">
      <c r="A5" s="85">
        <v>2000</v>
      </c>
      <c r="B5" s="86">
        <v>7.9</v>
      </c>
      <c r="C5" s="86">
        <v>22.5</v>
      </c>
      <c r="D5" s="87">
        <v>1.77</v>
      </c>
      <c r="E5" s="88">
        <v>36674</v>
      </c>
      <c r="F5" s="88">
        <v>688227</v>
      </c>
    </row>
    <row r="6" spans="1:6" x14ac:dyDescent="0.25">
      <c r="A6" s="85">
        <v>2004</v>
      </c>
      <c r="B6" s="86">
        <v>5.6</v>
      </c>
      <c r="C6" s="86">
        <v>21.1</v>
      </c>
      <c r="D6" s="87">
        <v>1.18</v>
      </c>
      <c r="E6" s="88">
        <v>24541</v>
      </c>
      <c r="F6" s="88">
        <v>742753</v>
      </c>
    </row>
    <row r="7" spans="1:6" x14ac:dyDescent="0.25">
      <c r="A7" s="85">
        <v>2008</v>
      </c>
      <c r="B7" s="86">
        <v>5.7</v>
      </c>
      <c r="C7" s="86">
        <v>13.7</v>
      </c>
      <c r="D7" s="87">
        <v>0.78</v>
      </c>
      <c r="E7" s="88">
        <v>16741</v>
      </c>
      <c r="F7" s="88">
        <v>797372</v>
      </c>
    </row>
    <row r="8" spans="1:6" x14ac:dyDescent="0.25">
      <c r="A8" s="85">
        <v>2012</v>
      </c>
      <c r="B8" s="86">
        <v>7.3</v>
      </c>
      <c r="C8" s="86">
        <v>22.6</v>
      </c>
      <c r="D8" s="87">
        <v>1.64</v>
      </c>
      <c r="E8" s="88">
        <v>35575</v>
      </c>
      <c r="F8" s="88">
        <v>856588</v>
      </c>
    </row>
    <row r="9" spans="1:6" x14ac:dyDescent="0.25">
      <c r="A9" s="85">
        <v>2014</v>
      </c>
      <c r="B9" s="86">
        <v>8.1999999999999993</v>
      </c>
      <c r="C9" s="86">
        <v>26.6</v>
      </c>
      <c r="D9" s="87">
        <v>2.1800000000000002</v>
      </c>
      <c r="E9" s="88">
        <v>47009</v>
      </c>
      <c r="F9" s="88">
        <v>876999</v>
      </c>
    </row>
    <row r="10" spans="1:6" ht="15.75" thickBot="1" x14ac:dyDescent="0.3">
      <c r="A10" s="89">
        <v>2016</v>
      </c>
      <c r="B10" s="90">
        <v>7.0529277112487136</v>
      </c>
      <c r="C10" s="90">
        <v>24.960759713105514</v>
      </c>
      <c r="D10" s="94">
        <v>1.7604643387438237</v>
      </c>
      <c r="E10" s="95">
        <v>37718.638983753517</v>
      </c>
      <c r="F10" s="95">
        <v>876683.36375494604</v>
      </c>
    </row>
    <row r="11" spans="1:6" ht="15.75" thickTop="1" x14ac:dyDescent="0.25">
      <c r="A11" s="93" t="s">
        <v>55</v>
      </c>
      <c r="B11" s="91"/>
      <c r="C11" s="92"/>
      <c r="D11" s="92"/>
      <c r="E11" s="92"/>
      <c r="F11" s="92"/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ColWidth="11.42578125" defaultRowHeight="15" x14ac:dyDescent="0.25"/>
  <sheetData>
    <row r="1" spans="1:6" ht="57" customHeight="1" thickBot="1" x14ac:dyDescent="0.3">
      <c r="A1" s="144" t="s">
        <v>96</v>
      </c>
      <c r="B1" s="144"/>
      <c r="C1" s="144"/>
      <c r="D1" s="144"/>
      <c r="E1" s="144"/>
      <c r="F1" s="144"/>
    </row>
    <row r="2" spans="1:6" ht="37.5" thickTop="1" thickBot="1" x14ac:dyDescent="0.3">
      <c r="A2" s="81" t="s">
        <v>52</v>
      </c>
      <c r="B2" s="82" t="s">
        <v>53</v>
      </c>
      <c r="C2" s="83" t="s">
        <v>56</v>
      </c>
      <c r="D2" s="84" t="s">
        <v>54</v>
      </c>
      <c r="E2" s="83" t="s">
        <v>57</v>
      </c>
      <c r="F2" s="83" t="s">
        <v>58</v>
      </c>
    </row>
    <row r="3" spans="1:6" ht="15.75" thickTop="1" x14ac:dyDescent="0.25">
      <c r="A3" s="85">
        <v>1986</v>
      </c>
      <c r="B3" s="86">
        <v>59.3</v>
      </c>
      <c r="C3" s="86">
        <v>31.9</v>
      </c>
      <c r="D3" s="87">
        <v>18.920000000000002</v>
      </c>
      <c r="E3" s="88">
        <v>402759</v>
      </c>
      <c r="F3" s="88">
        <v>594550</v>
      </c>
    </row>
    <row r="4" spans="1:6" x14ac:dyDescent="0.25">
      <c r="A4" s="85">
        <v>1996</v>
      </c>
      <c r="B4" s="86">
        <v>36.299999999999997</v>
      </c>
      <c r="C4" s="86">
        <v>28.8</v>
      </c>
      <c r="D4" s="87">
        <v>10.46</v>
      </c>
      <c r="E4" s="88">
        <v>221981</v>
      </c>
      <c r="F4" s="88">
        <v>674954</v>
      </c>
    </row>
    <row r="5" spans="1:6" x14ac:dyDescent="0.25">
      <c r="A5" s="85">
        <v>2000</v>
      </c>
      <c r="B5" s="86">
        <v>24.7</v>
      </c>
      <c r="C5" s="86">
        <v>27</v>
      </c>
      <c r="D5" s="87">
        <v>6.69</v>
      </c>
      <c r="E5" s="88">
        <v>138557</v>
      </c>
      <c r="F5" s="88">
        <v>688227</v>
      </c>
    </row>
    <row r="6" spans="1:6" x14ac:dyDescent="0.25">
      <c r="A6" s="85">
        <v>2004</v>
      </c>
      <c r="B6" s="86">
        <v>21.9</v>
      </c>
      <c r="C6" s="86">
        <v>25.6</v>
      </c>
      <c r="D6" s="87">
        <v>5.6</v>
      </c>
      <c r="E6" s="88">
        <v>116650</v>
      </c>
      <c r="F6" s="88">
        <v>742753</v>
      </c>
    </row>
    <row r="7" spans="1:6" x14ac:dyDescent="0.25">
      <c r="A7" s="85">
        <v>2008</v>
      </c>
      <c r="B7" s="86">
        <v>16.399999999999999</v>
      </c>
      <c r="C7" s="86">
        <v>20</v>
      </c>
      <c r="D7" s="87">
        <v>3.28</v>
      </c>
      <c r="E7" s="88">
        <v>70663</v>
      </c>
      <c r="F7" s="88">
        <v>797372</v>
      </c>
    </row>
    <row r="8" spans="1:6" x14ac:dyDescent="0.25">
      <c r="A8" s="85">
        <v>2012</v>
      </c>
      <c r="B8" s="86">
        <v>19.899999999999999</v>
      </c>
      <c r="C8" s="86">
        <v>24.7</v>
      </c>
      <c r="D8" s="87">
        <v>4.92</v>
      </c>
      <c r="E8" s="88">
        <v>106894</v>
      </c>
      <c r="F8" s="88">
        <v>856588</v>
      </c>
    </row>
    <row r="9" spans="1:6" x14ac:dyDescent="0.25">
      <c r="A9" s="85">
        <v>2014</v>
      </c>
      <c r="B9" s="86">
        <v>21.9</v>
      </c>
      <c r="C9" s="86">
        <v>27.6</v>
      </c>
      <c r="D9" s="87">
        <v>6.06</v>
      </c>
      <c r="E9" s="88">
        <v>130740</v>
      </c>
      <c r="F9" s="88">
        <v>876999</v>
      </c>
    </row>
    <row r="10" spans="1:6" ht="15.75" thickBot="1" x14ac:dyDescent="0.3">
      <c r="A10" s="89">
        <v>2016</v>
      </c>
      <c r="B10" s="110">
        <v>18.399999999999999</v>
      </c>
      <c r="C10" s="112">
        <v>27</v>
      </c>
      <c r="D10" s="110">
        <v>4.97</v>
      </c>
      <c r="E10" s="111">
        <v>106579</v>
      </c>
      <c r="F10" s="111">
        <v>876683</v>
      </c>
    </row>
    <row r="11" spans="1:6" ht="15.75" thickTop="1" x14ac:dyDescent="0.25">
      <c r="A11" s="93" t="s">
        <v>55</v>
      </c>
      <c r="B11" s="91"/>
      <c r="C11" s="92"/>
      <c r="D11" s="92"/>
      <c r="E11" s="92"/>
      <c r="F11" s="92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A5" sqref="A5:I5"/>
    </sheetView>
  </sheetViews>
  <sheetFormatPr defaultColWidth="8.85546875" defaultRowHeight="15" x14ac:dyDescent="0.25"/>
  <cols>
    <col min="1" max="1" width="32.140625" customWidth="1"/>
    <col min="2" max="9" width="7.5703125" customWidth="1"/>
  </cols>
  <sheetData>
    <row r="1" spans="1:11" ht="46.9" customHeight="1" thickBot="1" x14ac:dyDescent="0.3">
      <c r="A1" s="114" t="s">
        <v>85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7" customHeight="1" thickTop="1" thickBot="1" x14ac:dyDescent="0.3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45" t="s">
        <v>11</v>
      </c>
      <c r="K2" s="45" t="s">
        <v>12</v>
      </c>
    </row>
    <row r="3" spans="1:11" ht="18" customHeight="1" thickTop="1" x14ac:dyDescent="0.25">
      <c r="A3" s="1" t="s">
        <v>9</v>
      </c>
      <c r="B3" s="7">
        <v>296265.50505507714</v>
      </c>
      <c r="C3" s="7">
        <v>348546.77415509638</v>
      </c>
      <c r="D3" s="7">
        <v>354066.27430442086</v>
      </c>
      <c r="E3" s="7">
        <v>343459.31817669753</v>
      </c>
      <c r="F3" s="7">
        <v>318161.36843090074</v>
      </c>
      <c r="G3" s="7">
        <v>333986.26226073143</v>
      </c>
      <c r="H3" s="7">
        <v>399642.65744016547</v>
      </c>
      <c r="I3" s="7">
        <v>350667.91375594505</v>
      </c>
      <c r="J3" s="5">
        <f>((I3-G3)/G3)*100</f>
        <v>4.9947118729664508</v>
      </c>
      <c r="K3" s="5">
        <f>((I3-F3)/F3)*100</f>
        <v>10.216999469595939</v>
      </c>
    </row>
    <row r="4" spans="1:11" ht="18" customHeight="1" thickBot="1" x14ac:dyDescent="0.3">
      <c r="A4" s="2" t="s">
        <v>10</v>
      </c>
      <c r="B4" s="8">
        <v>69577.682922335007</v>
      </c>
      <c r="C4" s="8">
        <v>79642.685446731921</v>
      </c>
      <c r="D4" s="8">
        <v>98938.245168198802</v>
      </c>
      <c r="E4" s="8">
        <v>77428.47414470579</v>
      </c>
      <c r="F4" s="8">
        <v>66539.710690052074</v>
      </c>
      <c r="G4" s="8">
        <v>75165.827557210505</v>
      </c>
      <c r="H4" s="8">
        <v>104941.9851894108</v>
      </c>
      <c r="I4" s="8">
        <v>104176.89512775515</v>
      </c>
      <c r="J4" s="6">
        <f>((I4-G4)/G4)*100</f>
        <v>38.596086164904705</v>
      </c>
      <c r="K4" s="6">
        <f>((I4-F4)/F4)*100</f>
        <v>56.563492758512957</v>
      </c>
    </row>
    <row r="5" spans="1:11" ht="36" customHeight="1" thickTop="1" x14ac:dyDescent="0.25">
      <c r="A5" s="113" t="s">
        <v>18</v>
      </c>
      <c r="B5" s="113"/>
      <c r="C5" s="113"/>
      <c r="D5" s="113"/>
      <c r="E5" s="113"/>
      <c r="F5" s="113"/>
      <c r="G5" s="113"/>
      <c r="H5" s="113"/>
      <c r="I5" s="113"/>
    </row>
  </sheetData>
  <mergeCells count="2">
    <mergeCell ref="A5:I5"/>
    <mergeCell ref="A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sqref="A1:K1"/>
    </sheetView>
  </sheetViews>
  <sheetFormatPr defaultColWidth="8.85546875" defaultRowHeight="15" x14ac:dyDescent="0.25"/>
  <cols>
    <col min="1" max="1" width="32.140625" customWidth="1"/>
    <col min="2" max="9" width="7.5703125" customWidth="1"/>
  </cols>
  <sheetData>
    <row r="1" spans="1:11" ht="46.9" customHeight="1" thickBot="1" x14ac:dyDescent="0.3">
      <c r="A1" s="116" t="s">
        <v>86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27" customHeight="1" thickTop="1" thickBot="1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45" t="s">
        <v>11</v>
      </c>
      <c r="K2" s="45" t="s">
        <v>12</v>
      </c>
    </row>
    <row r="3" spans="1:11" ht="18" customHeight="1" thickTop="1" x14ac:dyDescent="0.25">
      <c r="A3" s="3" t="s">
        <v>9</v>
      </c>
      <c r="B3" s="9">
        <v>13.913808461718164</v>
      </c>
      <c r="C3" s="9">
        <v>16.428663959699978</v>
      </c>
      <c r="D3" s="9">
        <v>17.10134585871587</v>
      </c>
      <c r="E3" s="9">
        <v>16.47934155146687</v>
      </c>
      <c r="F3" s="9">
        <v>14.785928587652291</v>
      </c>
      <c r="G3" s="9">
        <v>15.382181258585526</v>
      </c>
      <c r="H3" s="9">
        <v>18.518019269183821</v>
      </c>
      <c r="I3" s="9">
        <v>16.366930874015381</v>
      </c>
      <c r="J3" s="5">
        <f>I3-G3</f>
        <v>0.9847496154298554</v>
      </c>
      <c r="K3" s="5">
        <f>I3-F3</f>
        <v>1.5810022863630895</v>
      </c>
    </row>
    <row r="4" spans="1:11" ht="18" customHeight="1" thickBot="1" x14ac:dyDescent="0.3">
      <c r="A4" s="4" t="s">
        <v>10</v>
      </c>
      <c r="B4" s="10">
        <v>3.2676451928197165</v>
      </c>
      <c r="C4" s="10">
        <v>3.7539378157326579</v>
      </c>
      <c r="D4" s="10">
        <v>4.7787018195950957</v>
      </c>
      <c r="E4" s="10">
        <v>3.7150550406179033</v>
      </c>
      <c r="F4" s="10">
        <v>3.0923031773413738</v>
      </c>
      <c r="G4" s="10">
        <v>3.4618621020824456</v>
      </c>
      <c r="H4" s="10">
        <v>4.8626383287796688</v>
      </c>
      <c r="I4" s="10">
        <v>4.8623098217426</v>
      </c>
      <c r="J4" s="6">
        <f>I4-G4</f>
        <v>1.4004477196601544</v>
      </c>
      <c r="K4" s="6">
        <f>I4-F4</f>
        <v>1.7700066444012261</v>
      </c>
    </row>
    <row r="5" spans="1:11" ht="36" customHeight="1" thickTop="1" x14ac:dyDescent="0.25">
      <c r="A5" s="115" t="s">
        <v>19</v>
      </c>
      <c r="B5" s="115"/>
      <c r="C5" s="115"/>
      <c r="D5" s="115"/>
      <c r="E5" s="115"/>
      <c r="F5" s="115"/>
      <c r="G5" s="115"/>
      <c r="H5" s="115"/>
      <c r="I5" s="115"/>
    </row>
  </sheetData>
  <mergeCells count="2">
    <mergeCell ref="A5:I5"/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ColWidth="8.85546875" defaultRowHeight="15" x14ac:dyDescent="0.25"/>
  <cols>
    <col min="1" max="1" width="25" customWidth="1"/>
    <col min="2" max="7" width="7.5703125" customWidth="1"/>
  </cols>
  <sheetData>
    <row r="1" spans="1:9" ht="40.15" customHeight="1" thickBot="1" x14ac:dyDescent="0.3">
      <c r="A1" s="117" t="s">
        <v>87</v>
      </c>
      <c r="B1" s="118"/>
      <c r="C1" s="118"/>
      <c r="D1" s="118"/>
      <c r="E1" s="118"/>
      <c r="F1" s="118"/>
      <c r="G1" s="118"/>
      <c r="H1" s="118"/>
      <c r="I1" s="118"/>
    </row>
    <row r="2" spans="1:9" ht="27" customHeight="1" thickTop="1" thickBot="1" x14ac:dyDescent="0.3">
      <c r="A2" s="15" t="s">
        <v>0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45" t="s">
        <v>11</v>
      </c>
      <c r="I2" s="45" t="s">
        <v>12</v>
      </c>
    </row>
    <row r="3" spans="1:9" ht="25.5" customHeight="1" thickTop="1" x14ac:dyDescent="0.25">
      <c r="A3" s="17" t="s">
        <v>13</v>
      </c>
      <c r="B3" s="20">
        <v>121331.175420146</v>
      </c>
      <c r="C3" s="20">
        <v>118850.91776719126</v>
      </c>
      <c r="D3" s="20">
        <v>103993.77198985145</v>
      </c>
      <c r="E3" s="20">
        <v>179079.38461483349</v>
      </c>
      <c r="F3" s="20">
        <v>217062.38102688894</v>
      </c>
      <c r="G3" s="20">
        <v>181795.65809173044</v>
      </c>
      <c r="H3" s="21">
        <f>((G3-E3)/E3)*100</f>
        <v>1.516798531969022</v>
      </c>
      <c r="I3" s="21">
        <f>((G3-D3)/D3)*100</f>
        <v>74.813986081273725</v>
      </c>
    </row>
    <row r="4" spans="1:9" ht="27.75" customHeight="1" x14ac:dyDescent="0.25">
      <c r="A4" s="18" t="s">
        <v>14</v>
      </c>
      <c r="B4" s="22">
        <v>354066.27430442086</v>
      </c>
      <c r="C4" s="22">
        <v>343459.31817669753</v>
      </c>
      <c r="D4" s="22">
        <v>318161.36843090074</v>
      </c>
      <c r="E4" s="22">
        <v>333986.26226073143</v>
      </c>
      <c r="F4" s="22">
        <v>399642.65744016547</v>
      </c>
      <c r="G4" s="22">
        <v>350667.91375594505</v>
      </c>
      <c r="H4" s="21">
        <f>((G4-E4)/E4)*100</f>
        <v>4.9947118729664508</v>
      </c>
      <c r="I4" s="21">
        <f>((G4-D4)/D4)*100</f>
        <v>10.216999469595939</v>
      </c>
    </row>
    <row r="5" spans="1:9" ht="21.75" customHeight="1" x14ac:dyDescent="0.25">
      <c r="A5" s="108" t="s">
        <v>84</v>
      </c>
      <c r="B5" s="22">
        <v>41663.105736673519</v>
      </c>
      <c r="C5" s="22">
        <v>74555.918972123967</v>
      </c>
      <c r="D5" s="22">
        <v>58487.403821727625</v>
      </c>
      <c r="E5" s="22">
        <v>125549.41569995113</v>
      </c>
      <c r="F5" s="22">
        <v>112855.96654686917</v>
      </c>
      <c r="G5" s="22">
        <v>136764.81549599458</v>
      </c>
      <c r="H5" s="21">
        <f>((G5-E5)/E5)*100</f>
        <v>8.9330561464714275</v>
      </c>
      <c r="I5" s="21">
        <f>((G5-D5)/D5)*100</f>
        <v>133.83635887286127</v>
      </c>
    </row>
    <row r="6" spans="1:9" ht="23.25" customHeight="1" thickBot="1" x14ac:dyDescent="0.3">
      <c r="A6" s="19" t="s">
        <v>15</v>
      </c>
      <c r="B6" s="23">
        <v>411210.31851183303</v>
      </c>
      <c r="C6" s="23">
        <v>407799.7252969048</v>
      </c>
      <c r="D6" s="23">
        <v>385087.14142150717</v>
      </c>
      <c r="E6" s="23">
        <v>432655.02926086151</v>
      </c>
      <c r="F6" s="23">
        <v>489446.62743807887</v>
      </c>
      <c r="G6" s="23">
        <v>440823.38999565627</v>
      </c>
      <c r="H6" s="24">
        <f>((G6-E6)/E6)*100</f>
        <v>1.8879615819442581</v>
      </c>
      <c r="I6" s="24">
        <f>((G6-D6)/D6)*100</f>
        <v>14.47367169114108</v>
      </c>
    </row>
    <row r="7" spans="1:9" ht="51.75" customHeight="1" thickTop="1" x14ac:dyDescent="0.25">
      <c r="A7" s="119" t="s">
        <v>16</v>
      </c>
      <c r="B7" s="119"/>
      <c r="C7" s="119"/>
      <c r="D7" s="119"/>
      <c r="E7" s="119"/>
      <c r="F7" s="119"/>
      <c r="G7" s="119"/>
      <c r="H7" s="119"/>
      <c r="I7" s="119"/>
    </row>
  </sheetData>
  <mergeCells count="2">
    <mergeCell ref="A1:I1"/>
    <mergeCell ref="A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ColWidth="8.85546875" defaultRowHeight="15" x14ac:dyDescent="0.25"/>
  <cols>
    <col min="1" max="1" width="25" customWidth="1"/>
    <col min="2" max="7" width="7.5703125" customWidth="1"/>
  </cols>
  <sheetData>
    <row r="1" spans="1:9" ht="43.15" customHeight="1" thickBot="1" x14ac:dyDescent="0.3">
      <c r="A1" s="120" t="s">
        <v>88</v>
      </c>
      <c r="B1" s="121"/>
      <c r="C1" s="121"/>
      <c r="D1" s="121"/>
      <c r="E1" s="121"/>
      <c r="F1" s="121"/>
      <c r="G1" s="121"/>
      <c r="H1" s="121"/>
      <c r="I1" s="121"/>
    </row>
    <row r="2" spans="1:9" ht="27" customHeight="1" thickTop="1" thickBot="1" x14ac:dyDescent="0.3">
      <c r="A2" s="25" t="s">
        <v>0</v>
      </c>
      <c r="B2" s="26" t="s">
        <v>3</v>
      </c>
      <c r="C2" s="26" t="s">
        <v>4</v>
      </c>
      <c r="D2" s="26" t="s">
        <v>5</v>
      </c>
      <c r="E2" s="26" t="s">
        <v>6</v>
      </c>
      <c r="F2" s="26" t="s">
        <v>7</v>
      </c>
      <c r="G2" s="26" t="s">
        <v>8</v>
      </c>
      <c r="H2" s="45" t="s">
        <v>11</v>
      </c>
      <c r="I2" s="45" t="s">
        <v>12</v>
      </c>
    </row>
    <row r="3" spans="1:9" ht="15.6" customHeight="1" thickTop="1" x14ac:dyDescent="0.25">
      <c r="A3" s="27" t="s">
        <v>13</v>
      </c>
      <c r="B3" s="28">
        <v>6.635740378639718</v>
      </c>
      <c r="C3" s="28">
        <v>6.4270699703828207</v>
      </c>
      <c r="D3" s="28">
        <v>5.6213013492164272</v>
      </c>
      <c r="E3" s="28">
        <v>9.8946682119881917</v>
      </c>
      <c r="F3" s="28">
        <v>11.95897722153447</v>
      </c>
      <c r="G3" s="28">
        <v>10.196414255831586</v>
      </c>
      <c r="H3" s="21">
        <f>G3-E3</f>
        <v>0.30174604384339432</v>
      </c>
      <c r="I3" s="21">
        <f>G3-D3</f>
        <v>4.5751129066151588</v>
      </c>
    </row>
    <row r="4" spans="1:9" ht="15.6" customHeight="1" x14ac:dyDescent="0.25">
      <c r="A4" s="29" t="s">
        <v>14</v>
      </c>
      <c r="B4" s="30">
        <v>17.10134585871587</v>
      </c>
      <c r="C4" s="30">
        <v>16.47934155146687</v>
      </c>
      <c r="D4" s="30">
        <v>14.785928587652291</v>
      </c>
      <c r="E4" s="30">
        <v>15.382181258585526</v>
      </c>
      <c r="F4" s="30">
        <v>18.518019269183821</v>
      </c>
      <c r="G4" s="30">
        <v>16.366930874015381</v>
      </c>
      <c r="H4" s="21">
        <f>G4-E4</f>
        <v>0.9847496154298554</v>
      </c>
      <c r="I4" s="21">
        <f>G4-D4</f>
        <v>1.5810022863630895</v>
      </c>
    </row>
    <row r="5" spans="1:9" ht="15.6" customHeight="1" x14ac:dyDescent="0.25">
      <c r="A5" s="29" t="s">
        <v>84</v>
      </c>
      <c r="B5" s="30">
        <v>2.0123215128321199</v>
      </c>
      <c r="C5" s="30">
        <v>3.5772284762792159</v>
      </c>
      <c r="D5" s="30">
        <v>2.7180879327059668</v>
      </c>
      <c r="E5" s="30">
        <v>5.7823452262192605</v>
      </c>
      <c r="F5" s="30">
        <v>5.229344075889049</v>
      </c>
      <c r="G5" s="30">
        <v>6.383305096964996</v>
      </c>
      <c r="H5" s="21">
        <f>G5-E5</f>
        <v>0.60095987074573554</v>
      </c>
      <c r="I5" s="21">
        <f>G5-D5</f>
        <v>3.6652171642590292</v>
      </c>
    </row>
    <row r="6" spans="1:9" ht="15.6" customHeight="1" thickBot="1" x14ac:dyDescent="0.3">
      <c r="A6" s="31" t="s">
        <v>15</v>
      </c>
      <c r="B6" s="32">
        <v>19.861394286588713</v>
      </c>
      <c r="C6" s="32">
        <v>19.566424907140643</v>
      </c>
      <c r="D6" s="32">
        <v>17.896173256867907</v>
      </c>
      <c r="E6" s="32">
        <v>19.926502477918547</v>
      </c>
      <c r="F6" s="32">
        <v>22.679215817926991</v>
      </c>
      <c r="G6" s="32">
        <v>20.574810721717224</v>
      </c>
      <c r="H6" s="24">
        <f>G6-E6</f>
        <v>0.64830824379867735</v>
      </c>
      <c r="I6" s="24">
        <f>G6-D6</f>
        <v>2.6786374648493165</v>
      </c>
    </row>
    <row r="7" spans="1:9" ht="34.15" customHeight="1" thickTop="1" x14ac:dyDescent="0.25">
      <c r="A7" s="122" t="s">
        <v>17</v>
      </c>
      <c r="B7" s="123"/>
      <c r="C7" s="123"/>
      <c r="D7" s="123"/>
      <c r="E7" s="123"/>
      <c r="F7" s="123"/>
      <c r="G7" s="123"/>
      <c r="H7" s="123"/>
      <c r="I7" s="123"/>
    </row>
  </sheetData>
  <mergeCells count="2">
    <mergeCell ref="A1:I1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sqref="A1:K1"/>
    </sheetView>
  </sheetViews>
  <sheetFormatPr defaultColWidth="8.85546875" defaultRowHeight="15" x14ac:dyDescent="0.25"/>
  <cols>
    <col min="1" max="1" width="20.140625" customWidth="1"/>
    <col min="2" max="9" width="7.5703125" customWidth="1"/>
  </cols>
  <sheetData>
    <row r="1" spans="1:11" ht="49.15" customHeight="1" thickBot="1" x14ac:dyDescent="0.3">
      <c r="A1" s="125" t="s">
        <v>89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ht="16.899999999999999" customHeight="1" thickTop="1" thickBot="1" x14ac:dyDescent="0.3">
      <c r="A2" s="41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  <c r="I2" s="42" t="s">
        <v>8</v>
      </c>
      <c r="J2" s="45" t="s">
        <v>11</v>
      </c>
      <c r="K2" s="45" t="s">
        <v>12</v>
      </c>
    </row>
    <row r="3" spans="1:11" ht="16.899999999999999" customHeight="1" thickTop="1" x14ac:dyDescent="0.25">
      <c r="A3" s="37" t="s">
        <v>20</v>
      </c>
      <c r="B3" s="38">
        <v>1263503.6021076778</v>
      </c>
      <c r="C3" s="38">
        <v>769433.03502994915</v>
      </c>
      <c r="D3" s="38">
        <v>512359.12360176002</v>
      </c>
      <c r="E3" s="38">
        <v>455702.51886040624</v>
      </c>
      <c r="F3" s="38">
        <v>352549.710512291</v>
      </c>
      <c r="G3" s="38">
        <v>432935.88566607097</v>
      </c>
      <c r="H3" s="38">
        <v>473260.33244557271</v>
      </c>
      <c r="I3" s="38">
        <v>394266.44401735062</v>
      </c>
      <c r="J3" s="21">
        <f>((I3-G3)/G3)*100</f>
        <v>-8.9319095341859924</v>
      </c>
      <c r="K3" s="21">
        <f>((I3-F3)/F3)*100</f>
        <v>11.832865624663516</v>
      </c>
    </row>
    <row r="4" spans="1:11" ht="16.899999999999999" customHeight="1" thickBot="1" x14ac:dyDescent="0.3">
      <c r="A4" s="39" t="s">
        <v>21</v>
      </c>
      <c r="B4" s="40">
        <v>248660.60646062516</v>
      </c>
      <c r="C4" s="40">
        <v>282495.3324595372</v>
      </c>
      <c r="D4" s="40">
        <v>163083.97114772166</v>
      </c>
      <c r="E4" s="40">
        <v>116498.73553588847</v>
      </c>
      <c r="F4" s="40">
        <v>121874.98607006091</v>
      </c>
      <c r="G4" s="40">
        <v>157685.96163671007</v>
      </c>
      <c r="H4" s="40">
        <v>176531.53083887408</v>
      </c>
      <c r="I4" s="40">
        <v>151111.74266041891</v>
      </c>
      <c r="J4" s="24">
        <f>((I4-G4)/G4)*100</f>
        <v>-4.169184693458881</v>
      </c>
      <c r="K4" s="24">
        <f>((I4-F4)/F4)*100</f>
        <v>23.989136354486217</v>
      </c>
    </row>
    <row r="5" spans="1:11" ht="34.15" customHeight="1" thickTop="1" x14ac:dyDescent="0.25">
      <c r="A5" s="124" t="s">
        <v>22</v>
      </c>
      <c r="B5" s="124"/>
      <c r="C5" s="124"/>
      <c r="D5" s="124"/>
      <c r="E5" s="124"/>
      <c r="F5" s="124"/>
      <c r="G5" s="124"/>
      <c r="H5" s="124"/>
      <c r="I5" s="124"/>
    </row>
  </sheetData>
  <mergeCells count="2">
    <mergeCell ref="A5:I5"/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sqref="A1:K1"/>
    </sheetView>
  </sheetViews>
  <sheetFormatPr defaultColWidth="8.85546875" defaultRowHeight="15" x14ac:dyDescent="0.25"/>
  <cols>
    <col min="1" max="1" width="20.140625" customWidth="1"/>
    <col min="2" max="9" width="7.5703125" customWidth="1"/>
  </cols>
  <sheetData>
    <row r="1" spans="1:11" ht="50.45" customHeight="1" thickBot="1" x14ac:dyDescent="0.3">
      <c r="A1" s="129" t="s">
        <v>90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6.899999999999999" customHeight="1" thickTop="1" thickBot="1" x14ac:dyDescent="0.3">
      <c r="A2" s="43" t="s">
        <v>0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44" t="s">
        <v>8</v>
      </c>
      <c r="J2" s="45" t="s">
        <v>11</v>
      </c>
      <c r="K2" s="45" t="s">
        <v>12</v>
      </c>
    </row>
    <row r="3" spans="1:11" ht="16.899999999999999" customHeight="1" thickTop="1" x14ac:dyDescent="0.25">
      <c r="A3" s="33" t="s">
        <v>20</v>
      </c>
      <c r="B3" s="34">
        <v>59.339163049538925</v>
      </c>
      <c r="C3" s="34">
        <v>36.267031312056211</v>
      </c>
      <c r="D3" s="34">
        <v>24.746865805831625</v>
      </c>
      <c r="E3" s="34">
        <v>21.864823741078279</v>
      </c>
      <c r="F3" s="34">
        <v>16.384059664252931</v>
      </c>
      <c r="G3" s="34">
        <v>19.939437692987926</v>
      </c>
      <c r="H3" s="34">
        <v>21.929200480505681</v>
      </c>
      <c r="I3" s="34">
        <v>18.401830854895078</v>
      </c>
      <c r="J3" s="21">
        <f>I3-G3</f>
        <v>-1.5376068380928487</v>
      </c>
      <c r="K3" s="21">
        <f>I3-F3</f>
        <v>2.0177711906421472</v>
      </c>
    </row>
    <row r="4" spans="1:11" ht="16.899999999999999" customHeight="1" thickBot="1" x14ac:dyDescent="0.3">
      <c r="A4" s="35" t="s">
        <v>21</v>
      </c>
      <c r="B4" s="36">
        <v>11.67809276218177</v>
      </c>
      <c r="C4" s="36">
        <v>13.31534597734159</v>
      </c>
      <c r="D4" s="36">
        <v>7.8769303856716197</v>
      </c>
      <c r="E4" s="36">
        <v>5.5896647771898236</v>
      </c>
      <c r="F4" s="36">
        <v>5.6639020932687965</v>
      </c>
      <c r="G4" s="36">
        <v>7.2624365667372821</v>
      </c>
      <c r="H4" s="36">
        <v>8.1798432395376111</v>
      </c>
      <c r="I4" s="36">
        <v>7.0529277112487136</v>
      </c>
      <c r="J4" s="24">
        <f>I4-G4</f>
        <v>-0.20950885548856846</v>
      </c>
      <c r="K4" s="24">
        <f>I4-F4</f>
        <v>1.3890256179799172</v>
      </c>
    </row>
    <row r="5" spans="1:11" ht="28.15" customHeight="1" thickTop="1" x14ac:dyDescent="0.25">
      <c r="A5" s="127" t="s">
        <v>23</v>
      </c>
      <c r="B5" s="128"/>
      <c r="C5" s="128"/>
      <c r="D5" s="128"/>
      <c r="E5" s="128"/>
      <c r="F5" s="128"/>
      <c r="G5" s="128"/>
      <c r="H5" s="128"/>
      <c r="I5" s="128"/>
    </row>
  </sheetData>
  <mergeCells count="2">
    <mergeCell ref="A5:I5"/>
    <mergeCell ref="A1:K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sqref="A1:K1"/>
    </sheetView>
  </sheetViews>
  <sheetFormatPr defaultColWidth="8.85546875" defaultRowHeight="15" x14ac:dyDescent="0.25"/>
  <cols>
    <col min="1" max="1" width="42.7109375" bestFit="1" customWidth="1"/>
    <col min="2" max="9" width="7.5703125" customWidth="1"/>
  </cols>
  <sheetData>
    <row r="1" spans="1:11" ht="45" customHeight="1" thickBot="1" x14ac:dyDescent="0.3">
      <c r="A1" s="132" t="s">
        <v>91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19.149999999999999" customHeight="1" thickTop="1" thickBot="1" x14ac:dyDescent="0.3">
      <c r="A2" s="67" t="s">
        <v>0</v>
      </c>
      <c r="B2" s="68" t="s">
        <v>1</v>
      </c>
      <c r="C2" s="68" t="s">
        <v>2</v>
      </c>
      <c r="D2" s="68" t="s">
        <v>3</v>
      </c>
      <c r="E2" s="68" t="s">
        <v>4</v>
      </c>
      <c r="F2" s="68" t="s">
        <v>5</v>
      </c>
      <c r="G2" s="68" t="s">
        <v>6</v>
      </c>
      <c r="H2" s="68" t="s">
        <v>7</v>
      </c>
      <c r="I2" s="68" t="s">
        <v>8</v>
      </c>
      <c r="J2" s="60" t="s">
        <v>43</v>
      </c>
      <c r="K2" s="60" t="s">
        <v>44</v>
      </c>
    </row>
    <row r="3" spans="1:11" ht="12" customHeight="1" thickTop="1" x14ac:dyDescent="0.25">
      <c r="A3" s="46" t="s">
        <v>24</v>
      </c>
      <c r="B3" s="47">
        <v>612755.67181465682</v>
      </c>
      <c r="C3" s="47">
        <v>148234.43863948941</v>
      </c>
      <c r="D3" s="47">
        <v>130717.42390343179</v>
      </c>
      <c r="E3" s="47">
        <v>190353.1766624852</v>
      </c>
      <c r="F3" s="47">
        <v>174144.99263566494</v>
      </c>
      <c r="G3" s="47">
        <v>362988.84929289133</v>
      </c>
      <c r="H3" s="47">
        <v>275901.31270646345</v>
      </c>
      <c r="I3" s="47">
        <v>353212.07640562666</v>
      </c>
      <c r="J3" s="48">
        <f>((I3-G3)/G3)*100</f>
        <v>-2.6934086009280991</v>
      </c>
      <c r="K3" s="48">
        <f>((I3-F3)/F3)*100</f>
        <v>102.82643276720249</v>
      </c>
    </row>
    <row r="4" spans="1:11" ht="12" customHeight="1" x14ac:dyDescent="0.25">
      <c r="A4" s="49" t="s">
        <v>25</v>
      </c>
      <c r="B4" s="50" t="s">
        <v>42</v>
      </c>
      <c r="C4" s="51">
        <v>77352.146277960841</v>
      </c>
      <c r="D4" s="51">
        <v>142623.61490435054</v>
      </c>
      <c r="E4" s="51">
        <v>113541.23249432308</v>
      </c>
      <c r="F4" s="51">
        <v>66241.247095661703</v>
      </c>
      <c r="G4" s="51">
        <v>124607.88390045121</v>
      </c>
      <c r="H4" s="51">
        <v>101775.68027770265</v>
      </c>
      <c r="I4" s="51">
        <v>117260.75993129624</v>
      </c>
      <c r="J4" s="48">
        <f>((I4-G4)/G4)*100</f>
        <v>-5.8961951195837354</v>
      </c>
      <c r="K4" s="48">
        <f>((I4-F4)/F4)*100</f>
        <v>77.020761342181814</v>
      </c>
    </row>
    <row r="5" spans="1:11" ht="12" customHeight="1" x14ac:dyDescent="0.25">
      <c r="A5" s="52" t="s">
        <v>37</v>
      </c>
      <c r="B5" s="51"/>
      <c r="C5" s="51"/>
      <c r="D5" s="51"/>
      <c r="E5" s="51"/>
      <c r="F5" s="51"/>
      <c r="G5" s="51"/>
      <c r="H5" s="51"/>
      <c r="I5" s="51"/>
      <c r="J5" s="53"/>
      <c r="K5" s="53"/>
    </row>
    <row r="6" spans="1:11" ht="12" customHeight="1" x14ac:dyDescent="0.25">
      <c r="A6" s="54" t="s">
        <v>38</v>
      </c>
      <c r="B6" s="51"/>
      <c r="C6" s="51"/>
      <c r="D6" s="51"/>
      <c r="E6" s="51"/>
      <c r="F6" s="51"/>
      <c r="G6" s="51"/>
      <c r="H6" s="51"/>
      <c r="I6" s="51"/>
      <c r="J6" s="53"/>
      <c r="K6" s="53"/>
    </row>
    <row r="7" spans="1:11" ht="12" customHeight="1" x14ac:dyDescent="0.25">
      <c r="A7" s="49" t="s">
        <v>26</v>
      </c>
      <c r="B7" s="50" t="s">
        <v>42</v>
      </c>
      <c r="C7" s="50" t="s">
        <v>42</v>
      </c>
      <c r="D7" s="51">
        <v>49781.700286415078</v>
      </c>
      <c r="E7" s="51">
        <v>52493.415705040512</v>
      </c>
      <c r="F7" s="51">
        <v>75915.001957251312</v>
      </c>
      <c r="G7" s="51">
        <v>100980.11294852232</v>
      </c>
      <c r="H7" s="51">
        <v>99415.45574105077</v>
      </c>
      <c r="I7" s="51">
        <v>77999.237888601609</v>
      </c>
      <c r="J7" s="48">
        <f>((I7-G7)/G7)*100</f>
        <v>-22.757822692905791</v>
      </c>
      <c r="K7" s="48">
        <f>((I7-F7)/F7)*100</f>
        <v>2.7454862380481213</v>
      </c>
    </row>
    <row r="8" spans="1:11" ht="12" customHeight="1" x14ac:dyDescent="0.25">
      <c r="A8" s="49" t="s">
        <v>27</v>
      </c>
      <c r="B8" s="50" t="s">
        <v>42</v>
      </c>
      <c r="C8" s="50" t="s">
        <v>42</v>
      </c>
      <c r="D8" s="51">
        <v>22369.263257790659</v>
      </c>
      <c r="E8" s="51">
        <v>56373.029771992864</v>
      </c>
      <c r="F8" s="51">
        <v>46084.170341402285</v>
      </c>
      <c r="G8" s="51">
        <v>67143.630226768233</v>
      </c>
      <c r="H8" s="51">
        <v>63395.761616332849</v>
      </c>
      <c r="I8" s="51">
        <v>66545.897956588917</v>
      </c>
      <c r="J8" s="48">
        <f>((I8-G8)/G8)*100</f>
        <v>-0.89022930121674859</v>
      </c>
      <c r="K8" s="48">
        <f>((I8-F8)/F8)*100</f>
        <v>44.400772463953196</v>
      </c>
    </row>
    <row r="9" spans="1:11" ht="12" customHeight="1" x14ac:dyDescent="0.25">
      <c r="A9" s="49" t="s">
        <v>28</v>
      </c>
      <c r="B9" s="50" t="s">
        <v>42</v>
      </c>
      <c r="C9" s="50" t="s">
        <v>42</v>
      </c>
      <c r="D9" s="51">
        <v>72150.963544205733</v>
      </c>
      <c r="E9" s="51">
        <v>108866.44547703338</v>
      </c>
      <c r="F9" s="51">
        <v>121999.1722986536</v>
      </c>
      <c r="G9" s="51">
        <v>168123.74317529055</v>
      </c>
      <c r="H9" s="51">
        <v>162811.21735738363</v>
      </c>
      <c r="I9" s="51">
        <v>144545.13584519053</v>
      </c>
      <c r="J9" s="48">
        <f>((I9-G9)/G9)*100</f>
        <v>-14.024555297651389</v>
      </c>
      <c r="K9" s="48">
        <f>((I9-F9)/F9)*100</f>
        <v>18.480423368237673</v>
      </c>
    </row>
    <row r="10" spans="1:11" ht="12" customHeight="1" x14ac:dyDescent="0.25">
      <c r="A10" s="49" t="s">
        <v>29</v>
      </c>
      <c r="B10" s="50" t="s">
        <v>42</v>
      </c>
      <c r="C10" s="50" t="s">
        <v>42</v>
      </c>
      <c r="D10" s="51">
        <v>17288.858049738046</v>
      </c>
      <c r="E10" s="51">
        <v>26476.70362195807</v>
      </c>
      <c r="F10" s="51">
        <v>21270.815311321003</v>
      </c>
      <c r="G10" s="51">
        <v>46122.011233346588</v>
      </c>
      <c r="H10" s="51">
        <v>25833.955349145639</v>
      </c>
      <c r="I10" s="51">
        <v>36679.649880763282</v>
      </c>
      <c r="J10" s="48">
        <f>((I10-G10)/G10)*100</f>
        <v>-20.472570688236601</v>
      </c>
      <c r="K10" s="48">
        <f>((I10-F10)/F10)*100</f>
        <v>72.441203329151222</v>
      </c>
    </row>
    <row r="11" spans="1:11" ht="12" customHeight="1" x14ac:dyDescent="0.25">
      <c r="A11" s="54" t="s">
        <v>39</v>
      </c>
      <c r="B11" s="51"/>
      <c r="C11" s="51"/>
      <c r="D11" s="51"/>
      <c r="E11" s="51"/>
      <c r="F11" s="51"/>
      <c r="G11" s="51"/>
      <c r="H11" s="51"/>
      <c r="I11" s="51"/>
      <c r="J11" s="53"/>
      <c r="K11" s="53"/>
    </row>
    <row r="12" spans="1:11" ht="12" customHeight="1" x14ac:dyDescent="0.25">
      <c r="A12" s="49" t="s">
        <v>30</v>
      </c>
      <c r="B12" s="50" t="s">
        <v>42</v>
      </c>
      <c r="C12" s="50" t="s">
        <v>42</v>
      </c>
      <c r="D12" s="50" t="s">
        <v>42</v>
      </c>
      <c r="E12" s="51">
        <v>70686.866126706373</v>
      </c>
      <c r="F12" s="51">
        <v>49845.184171309185</v>
      </c>
      <c r="G12" s="51">
        <v>78037.846526616268</v>
      </c>
      <c r="H12" s="51">
        <v>66503.129463831268</v>
      </c>
      <c r="I12" s="51">
        <v>72556.227968839274</v>
      </c>
      <c r="J12" s="48">
        <f>((I12-G12)/G12)*100</f>
        <v>-7.0243078221121662</v>
      </c>
      <c r="K12" s="48">
        <f>((I12-F12)/F12)*100</f>
        <v>45.563165579800447</v>
      </c>
    </row>
    <row r="13" spans="1:11" ht="12" customHeight="1" x14ac:dyDescent="0.25">
      <c r="A13" s="55" t="s">
        <v>40</v>
      </c>
      <c r="B13" s="51"/>
      <c r="C13" s="51"/>
      <c r="D13" s="51"/>
      <c r="E13" s="51"/>
      <c r="F13" s="51"/>
      <c r="G13" s="51"/>
      <c r="H13" s="51"/>
      <c r="I13" s="51"/>
      <c r="J13" s="53"/>
      <c r="K13" s="53"/>
    </row>
    <row r="14" spans="1:11" ht="12" customHeight="1" x14ac:dyDescent="0.25">
      <c r="A14" s="49" t="s">
        <v>31</v>
      </c>
      <c r="B14" s="51">
        <v>54802.677666743606</v>
      </c>
      <c r="C14" s="51">
        <v>42948.463680360823</v>
      </c>
      <c r="D14" s="51">
        <v>48606.210116990311</v>
      </c>
      <c r="E14" s="51">
        <v>55768.645318080446</v>
      </c>
      <c r="F14" s="51">
        <v>63411.230555056136</v>
      </c>
      <c r="G14" s="51">
        <v>127588.672451297</v>
      </c>
      <c r="H14" s="51">
        <v>134673.36306933506</v>
      </c>
      <c r="I14" s="51">
        <v>135516.38895338966</v>
      </c>
      <c r="J14" s="48">
        <f>((I14-G14)/G14)*100</f>
        <v>6.2134955633454227</v>
      </c>
      <c r="K14" s="48">
        <f>((I14-F14)/F14)*100</f>
        <v>113.71039130951573</v>
      </c>
    </row>
    <row r="15" spans="1:11" ht="12" customHeight="1" x14ac:dyDescent="0.25">
      <c r="A15" s="49" t="s">
        <v>32</v>
      </c>
      <c r="B15" s="51">
        <v>55155.609093841049</v>
      </c>
      <c r="C15" s="51">
        <v>17209.088214209809</v>
      </c>
      <c r="D15" s="51">
        <v>21953.242544398941</v>
      </c>
      <c r="E15" s="51">
        <v>23939.556174667829</v>
      </c>
      <c r="F15" s="51">
        <v>35191.447104779028</v>
      </c>
      <c r="G15" s="51">
        <v>52412.603808792279</v>
      </c>
      <c r="H15" s="51">
        <v>38254.576669605332</v>
      </c>
      <c r="I15" s="51">
        <v>42290.710347707733</v>
      </c>
      <c r="J15" s="48">
        <f>((I15-G15)/G15)*100</f>
        <v>-19.311945458787886</v>
      </c>
      <c r="K15" s="48">
        <f>((I15-F15)/F15)*100</f>
        <v>20.173263184635047</v>
      </c>
    </row>
    <row r="16" spans="1:11" ht="12" customHeight="1" x14ac:dyDescent="0.25">
      <c r="A16" s="49" t="s">
        <v>33</v>
      </c>
      <c r="B16" s="50" t="s">
        <v>42</v>
      </c>
      <c r="C16" s="51">
        <v>3801.4713343139988</v>
      </c>
      <c r="D16" s="51">
        <v>12680.438058540714</v>
      </c>
      <c r="E16" s="51">
        <v>7284.4337761338575</v>
      </c>
      <c r="F16" s="51">
        <v>7129.6488468332518</v>
      </c>
      <c r="G16" s="51">
        <v>17270.024014545252</v>
      </c>
      <c r="H16" s="51">
        <v>10678.808462109189</v>
      </c>
      <c r="I16" s="51">
        <v>17207.984784363816</v>
      </c>
      <c r="J16" s="48">
        <f>((I16-G16)/G16)*100</f>
        <v>-0.35923071171866583</v>
      </c>
      <c r="K16" s="48">
        <f>((I16-F16)/F16)*100</f>
        <v>141.35809706823105</v>
      </c>
    </row>
    <row r="17" spans="1:11" ht="12" customHeight="1" x14ac:dyDescent="0.25">
      <c r="A17" s="49" t="s">
        <v>34</v>
      </c>
      <c r="B17" s="51">
        <v>72906.07398141938</v>
      </c>
      <c r="C17" s="51">
        <v>12587.282775519483</v>
      </c>
      <c r="D17" s="51">
        <v>13387.145771371248</v>
      </c>
      <c r="E17" s="51">
        <v>11071.791429554058</v>
      </c>
      <c r="F17" s="51">
        <v>5425.5373100859915</v>
      </c>
      <c r="G17" s="51">
        <v>16700.263490327136</v>
      </c>
      <c r="H17" s="51">
        <v>11945.9555441057</v>
      </c>
      <c r="I17" s="51">
        <v>19607.335783228787</v>
      </c>
      <c r="J17" s="48">
        <f>((I17-G17)/G17)*100</f>
        <v>17.407343869666729</v>
      </c>
      <c r="K17" s="48">
        <f>((I17-F17)/F17)*100</f>
        <v>261.38975114555103</v>
      </c>
    </row>
    <row r="18" spans="1:11" ht="12" customHeight="1" x14ac:dyDescent="0.25">
      <c r="A18" s="55" t="s">
        <v>41</v>
      </c>
      <c r="B18" s="51"/>
      <c r="C18" s="51"/>
      <c r="D18" s="51"/>
      <c r="E18" s="51"/>
      <c r="F18" s="51"/>
      <c r="G18" s="51"/>
      <c r="H18" s="51"/>
      <c r="I18" s="51"/>
      <c r="J18" s="53"/>
      <c r="K18" s="53"/>
    </row>
    <row r="19" spans="1:11" ht="12" customHeight="1" x14ac:dyDescent="0.25">
      <c r="A19" s="49" t="s">
        <v>35</v>
      </c>
      <c r="B19" s="50" t="s">
        <v>42</v>
      </c>
      <c r="C19" s="51">
        <v>108286.49284653895</v>
      </c>
      <c r="D19" s="51">
        <v>75644.10307987564</v>
      </c>
      <c r="E19" s="51">
        <v>121819.99565421378</v>
      </c>
      <c r="F19" s="51">
        <v>79656.906337006934</v>
      </c>
      <c r="G19" s="51">
        <v>153965.20952287252</v>
      </c>
      <c r="H19" s="51">
        <v>138701.12964790172</v>
      </c>
      <c r="I19" s="51">
        <v>142628.08062269739</v>
      </c>
      <c r="J19" s="48">
        <f>((I19-G19)/G19)*100</f>
        <v>-7.363435502934788</v>
      </c>
      <c r="K19" s="48">
        <f>((I19-F19)/F19)*100</f>
        <v>79.053000149511661</v>
      </c>
    </row>
    <row r="20" spans="1:11" ht="12" customHeight="1" thickBot="1" x14ac:dyDescent="0.3">
      <c r="A20" s="56" t="s">
        <v>36</v>
      </c>
      <c r="B20" s="57" t="s">
        <v>42</v>
      </c>
      <c r="C20" s="58">
        <v>88668.446483741602</v>
      </c>
      <c r="D20" s="58">
        <v>110669.03828081954</v>
      </c>
      <c r="E20" s="58">
        <v>113664.08883047369</v>
      </c>
      <c r="F20" s="58">
        <v>88610.718125544736</v>
      </c>
      <c r="G20" s="58">
        <v>180209.6808784811</v>
      </c>
      <c r="H20" s="58">
        <v>237525.60313292555</v>
      </c>
      <c r="I20" s="58">
        <v>189804.7656092906</v>
      </c>
      <c r="J20" s="59">
        <f>((I20-G20)/G20)*100</f>
        <v>5.3244002675303825</v>
      </c>
      <c r="K20" s="59">
        <f>((I20-F20)/F20)*100</f>
        <v>114.20068545248998</v>
      </c>
    </row>
    <row r="21" spans="1:11" ht="40.15" customHeight="1" thickTop="1" x14ac:dyDescent="0.25">
      <c r="A21" s="131" t="s">
        <v>45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</row>
    <row r="32" spans="1:11" x14ac:dyDescent="0.25">
      <c r="D32" s="109"/>
    </row>
  </sheetData>
  <mergeCells count="2">
    <mergeCell ref="A21:K21"/>
    <mergeCell ref="A1:K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K1"/>
    </sheetView>
  </sheetViews>
  <sheetFormatPr defaultColWidth="8.85546875" defaultRowHeight="15" x14ac:dyDescent="0.25"/>
  <cols>
    <col min="1" max="1" width="42.85546875" bestFit="1" customWidth="1"/>
    <col min="2" max="9" width="7.5703125" customWidth="1"/>
  </cols>
  <sheetData>
    <row r="1" spans="1:11" ht="37.15" customHeight="1" thickBot="1" x14ac:dyDescent="0.3">
      <c r="A1" s="135" t="s">
        <v>92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9.149999999999999" customHeight="1" thickTop="1" thickBot="1" x14ac:dyDescent="0.3">
      <c r="A2" s="67" t="s">
        <v>0</v>
      </c>
      <c r="B2" s="68" t="s">
        <v>1</v>
      </c>
      <c r="C2" s="68" t="s">
        <v>2</v>
      </c>
      <c r="D2" s="68" t="s">
        <v>3</v>
      </c>
      <c r="E2" s="68" t="s">
        <v>4</v>
      </c>
      <c r="F2" s="68" t="s">
        <v>5</v>
      </c>
      <c r="G2" s="68" t="s">
        <v>6</v>
      </c>
      <c r="H2" s="68" t="s">
        <v>7</v>
      </c>
      <c r="I2" s="68" t="s">
        <v>8</v>
      </c>
      <c r="J2" s="60" t="s">
        <v>43</v>
      </c>
      <c r="K2" s="60" t="s">
        <v>44</v>
      </c>
    </row>
    <row r="3" spans="1:11" ht="12" customHeight="1" thickTop="1" x14ac:dyDescent="0.25">
      <c r="A3" s="46" t="s">
        <v>24</v>
      </c>
      <c r="B3" s="96">
        <v>28.777447613672059</v>
      </c>
      <c r="C3" s="96">
        <v>6.9869927373916303</v>
      </c>
      <c r="D3" s="96">
        <v>6.3136311989177587</v>
      </c>
      <c r="E3" s="96">
        <v>9.1332360125806904</v>
      </c>
      <c r="F3" s="96">
        <v>8.0930486240582002</v>
      </c>
      <c r="G3" s="96">
        <v>16.717933955947494</v>
      </c>
      <c r="H3" s="96">
        <v>12.784285485981531</v>
      </c>
      <c r="I3" s="96">
        <v>16.485676081621055</v>
      </c>
      <c r="J3" s="48">
        <f>I3-G3</f>
        <v>-0.23225787432643941</v>
      </c>
      <c r="K3" s="48">
        <f>I3-F3</f>
        <v>8.3926274575628543</v>
      </c>
    </row>
    <row r="4" spans="1:11" ht="12" customHeight="1" x14ac:dyDescent="0.25">
      <c r="A4" s="49" t="s">
        <v>25</v>
      </c>
      <c r="B4" s="97" t="s">
        <v>42</v>
      </c>
      <c r="C4" s="98">
        <v>3.6459738318986834</v>
      </c>
      <c r="D4" s="98">
        <v>6.8886983683810046</v>
      </c>
      <c r="E4" s="98">
        <v>5.4477623736673841</v>
      </c>
      <c r="F4" s="98">
        <v>3.0784326643547306</v>
      </c>
      <c r="G4" s="98">
        <v>5.7389817276651618</v>
      </c>
      <c r="H4" s="98">
        <v>4.7159230213030101</v>
      </c>
      <c r="I4" s="98">
        <v>5.4729807796607943</v>
      </c>
      <c r="J4" s="48">
        <f t="shared" ref="J4:J20" si="0">I4-G4</f>
        <v>-0.26600094800436747</v>
      </c>
      <c r="K4" s="48">
        <f t="shared" ref="K4:K20" si="1">I4-F4</f>
        <v>2.3945481153060637</v>
      </c>
    </row>
    <row r="5" spans="1:11" ht="12" customHeight="1" x14ac:dyDescent="0.25">
      <c r="A5" s="52" t="s">
        <v>37</v>
      </c>
      <c r="B5" s="51"/>
      <c r="C5" s="51"/>
      <c r="D5" s="51"/>
      <c r="E5" s="51"/>
      <c r="F5" s="51"/>
      <c r="G5" s="51"/>
      <c r="H5" s="51"/>
      <c r="I5" s="51"/>
      <c r="J5" s="48"/>
      <c r="K5" s="48"/>
    </row>
    <row r="6" spans="1:11" ht="12" customHeight="1" x14ac:dyDescent="0.25">
      <c r="A6" s="54" t="s">
        <v>38</v>
      </c>
      <c r="B6" s="51"/>
      <c r="C6" s="51"/>
      <c r="D6" s="51"/>
      <c r="E6" s="51"/>
      <c r="F6" s="51"/>
      <c r="G6" s="51"/>
      <c r="H6" s="51"/>
      <c r="I6" s="51"/>
      <c r="J6" s="48"/>
      <c r="K6" s="48"/>
    </row>
    <row r="7" spans="1:11" ht="12" customHeight="1" x14ac:dyDescent="0.25">
      <c r="A7" s="49" t="s">
        <v>26</v>
      </c>
      <c r="B7" s="97" t="s">
        <v>42</v>
      </c>
      <c r="C7" s="97" t="s">
        <v>42</v>
      </c>
      <c r="D7" s="98">
        <v>2.4044483640962544</v>
      </c>
      <c r="E7" s="98">
        <v>2.5186590691403601</v>
      </c>
      <c r="F7" s="98">
        <v>3.528001539618677</v>
      </c>
      <c r="G7" s="98">
        <v>4.6507733293353537</v>
      </c>
      <c r="H7" s="98">
        <v>4.6065586112841341</v>
      </c>
      <c r="I7" s="98">
        <v>3.640504547664738</v>
      </c>
      <c r="J7" s="48">
        <f t="shared" si="0"/>
        <v>-1.0102687816706157</v>
      </c>
      <c r="K7" s="48">
        <f t="shared" si="1"/>
        <v>0.11250300804606095</v>
      </c>
    </row>
    <row r="8" spans="1:11" ht="12" customHeight="1" x14ac:dyDescent="0.25">
      <c r="A8" s="49" t="s">
        <v>27</v>
      </c>
      <c r="B8" s="97" t="s">
        <v>42</v>
      </c>
      <c r="C8" s="97" t="s">
        <v>42</v>
      </c>
      <c r="D8" s="98">
        <v>1.0804319285356105</v>
      </c>
      <c r="E8" s="98">
        <v>2.7048047985285844</v>
      </c>
      <c r="F8" s="98">
        <v>2.1416718662283682</v>
      </c>
      <c r="G8" s="98">
        <v>3.0923891405488702</v>
      </c>
      <c r="H8" s="98">
        <v>2.9375341028794</v>
      </c>
      <c r="I8" s="98">
        <v>3.105936041136605</v>
      </c>
      <c r="J8" s="48">
        <f t="shared" si="0"/>
        <v>1.3546900587734889E-2</v>
      </c>
      <c r="K8" s="48">
        <f t="shared" si="1"/>
        <v>0.96426417490823679</v>
      </c>
    </row>
    <row r="9" spans="1:11" ht="12" customHeight="1" x14ac:dyDescent="0.25">
      <c r="A9" s="49" t="s">
        <v>28</v>
      </c>
      <c r="B9" s="97" t="s">
        <v>42</v>
      </c>
      <c r="C9" s="97" t="s">
        <v>42</v>
      </c>
      <c r="D9" s="98">
        <v>3.4848802926318654</v>
      </c>
      <c r="E9" s="98">
        <v>5.2234638676689444</v>
      </c>
      <c r="F9" s="98">
        <v>5.6696734058470453</v>
      </c>
      <c r="G9" s="98">
        <v>7.7431624698842239</v>
      </c>
      <c r="H9" s="98">
        <v>7.5440927141635346</v>
      </c>
      <c r="I9" s="98">
        <v>6.7464405888013435</v>
      </c>
      <c r="J9" s="48">
        <f t="shared" si="0"/>
        <v>-0.9967218810828804</v>
      </c>
      <c r="K9" s="48">
        <f t="shared" si="1"/>
        <v>1.0767671829542982</v>
      </c>
    </row>
    <row r="10" spans="1:11" ht="12" customHeight="1" x14ac:dyDescent="0.25">
      <c r="A10" s="49" t="s">
        <v>29</v>
      </c>
      <c r="B10" s="97" t="s">
        <v>42</v>
      </c>
      <c r="C10" s="97" t="s">
        <v>42</v>
      </c>
      <c r="D10" s="99">
        <v>0.83504914889636883</v>
      </c>
      <c r="E10" s="99">
        <v>1.2703648410515351</v>
      </c>
      <c r="F10" s="99">
        <v>0.98851962369101765</v>
      </c>
      <c r="G10" s="99">
        <v>2.124210534887236</v>
      </c>
      <c r="H10" s="99">
        <v>1.1970536028835703</v>
      </c>
      <c r="I10" s="99">
        <v>1.711970986029121</v>
      </c>
      <c r="J10" s="48">
        <f t="shared" si="0"/>
        <v>-0.41223954885811498</v>
      </c>
      <c r="K10" s="48">
        <f t="shared" si="1"/>
        <v>0.72345136233810337</v>
      </c>
    </row>
    <row r="11" spans="1:11" ht="12" customHeight="1" x14ac:dyDescent="0.25">
      <c r="A11" s="54" t="s">
        <v>39</v>
      </c>
      <c r="B11" s="100"/>
      <c r="C11" s="100"/>
      <c r="D11" s="100"/>
      <c r="E11" s="100"/>
      <c r="F11" s="100"/>
      <c r="G11" s="100"/>
      <c r="H11" s="100"/>
      <c r="I11" s="100"/>
      <c r="J11" s="48"/>
      <c r="K11" s="48"/>
    </row>
    <row r="12" spans="1:11" ht="12" customHeight="1" x14ac:dyDescent="0.25">
      <c r="A12" s="49" t="s">
        <v>30</v>
      </c>
      <c r="B12" s="97" t="s">
        <v>42</v>
      </c>
      <c r="C12" s="97" t="s">
        <v>42</v>
      </c>
      <c r="D12" s="97" t="s">
        <v>42</v>
      </c>
      <c r="E12" s="98">
        <v>3.3915894793267127</v>
      </c>
      <c r="F12" s="98">
        <v>2.3164576429568018</v>
      </c>
      <c r="G12" s="98">
        <v>3.5941367533404325</v>
      </c>
      <c r="H12" s="98">
        <v>3.0815184764319969</v>
      </c>
      <c r="I12" s="98">
        <v>3.3864597274553461</v>
      </c>
      <c r="J12" s="48">
        <f t="shared" si="0"/>
        <v>-0.20767702588508641</v>
      </c>
      <c r="K12" s="48">
        <f t="shared" si="1"/>
        <v>1.0700020844985443</v>
      </c>
    </row>
    <row r="13" spans="1:11" ht="12" customHeight="1" x14ac:dyDescent="0.25">
      <c r="A13" s="55" t="s">
        <v>40</v>
      </c>
      <c r="B13" s="51"/>
      <c r="C13" s="51"/>
      <c r="D13" s="51"/>
      <c r="E13" s="51"/>
      <c r="F13" s="51"/>
      <c r="G13" s="51"/>
      <c r="H13" s="51"/>
      <c r="I13" s="51"/>
      <c r="J13" s="48"/>
      <c r="K13" s="48"/>
    </row>
    <row r="14" spans="1:11" ht="12" customHeight="1" x14ac:dyDescent="0.25">
      <c r="A14" s="49" t="s">
        <v>31</v>
      </c>
      <c r="B14" s="98">
        <v>2.573752081271139</v>
      </c>
      <c r="C14" s="98">
        <v>2.0243649624944129</v>
      </c>
      <c r="D14" s="98">
        <v>2.347672372142926</v>
      </c>
      <c r="E14" s="98">
        <v>2.6758061447803203</v>
      </c>
      <c r="F14" s="98">
        <v>2.9469131694593051</v>
      </c>
      <c r="G14" s="98">
        <v>5.8762659065779843</v>
      </c>
      <c r="H14" s="98">
        <v>6.240284629117995</v>
      </c>
      <c r="I14" s="98">
        <v>6.3250365467995575</v>
      </c>
      <c r="J14" s="48">
        <f t="shared" si="0"/>
        <v>0.4487706402215732</v>
      </c>
      <c r="K14" s="48">
        <f t="shared" si="1"/>
        <v>3.3781233773402524</v>
      </c>
    </row>
    <row r="15" spans="1:11" ht="12" customHeight="1" x14ac:dyDescent="0.25">
      <c r="A15" s="49" t="s">
        <v>32</v>
      </c>
      <c r="B15" s="98">
        <v>2.5903271471933151</v>
      </c>
      <c r="C15" s="98">
        <v>0.81114601622530458</v>
      </c>
      <c r="D15" s="98">
        <v>1.0603381929261457</v>
      </c>
      <c r="E15" s="98">
        <v>1.1486312990056089</v>
      </c>
      <c r="F15" s="98">
        <v>1.6354538150046165</v>
      </c>
      <c r="G15" s="98">
        <v>2.4139321376993816</v>
      </c>
      <c r="H15" s="98">
        <v>1.7725810163502966</v>
      </c>
      <c r="I15" s="98">
        <v>1.9738593287884076</v>
      </c>
      <c r="J15" s="48">
        <f t="shared" si="0"/>
        <v>-0.440072808910974</v>
      </c>
      <c r="K15" s="48">
        <f t="shared" si="1"/>
        <v>0.33840551378379113</v>
      </c>
    </row>
    <row r="16" spans="1:11" ht="12" customHeight="1" x14ac:dyDescent="0.25">
      <c r="A16" s="49" t="s">
        <v>33</v>
      </c>
      <c r="B16" s="98">
        <v>0</v>
      </c>
      <c r="C16" s="98">
        <v>0.17918138894060406</v>
      </c>
      <c r="D16" s="98">
        <v>0.61246318166039793</v>
      </c>
      <c r="E16" s="98">
        <v>0.3495105995179153</v>
      </c>
      <c r="F16" s="98">
        <v>0.33133651399669883</v>
      </c>
      <c r="G16" s="98">
        <v>0.79539391211389954</v>
      </c>
      <c r="H16" s="98">
        <v>0.49481800101098783</v>
      </c>
      <c r="I16" s="98">
        <v>0.80315844820295457</v>
      </c>
      <c r="J16" s="48">
        <f t="shared" si="0"/>
        <v>7.7645360890550297E-3</v>
      </c>
      <c r="K16" s="48">
        <f t="shared" si="1"/>
        <v>0.47182193420625573</v>
      </c>
    </row>
    <row r="17" spans="1:11" ht="12" customHeight="1" x14ac:dyDescent="0.25">
      <c r="A17" s="49" t="s">
        <v>34</v>
      </c>
      <c r="B17" s="98">
        <v>3.4239596975177413</v>
      </c>
      <c r="C17" s="98">
        <v>0.59329838695540904</v>
      </c>
      <c r="D17" s="98">
        <v>0.64659705403183465</v>
      </c>
      <c r="E17" s="98">
        <v>0.5312298222765317</v>
      </c>
      <c r="F17" s="98">
        <v>0.25214125653346681</v>
      </c>
      <c r="G17" s="98">
        <v>0.76915283381868649</v>
      </c>
      <c r="H17" s="98">
        <v>0.55353308971448723</v>
      </c>
      <c r="I17" s="98">
        <v>0.91514477600896427</v>
      </c>
      <c r="J17" s="48">
        <f t="shared" si="0"/>
        <v>0.14599194219027778</v>
      </c>
      <c r="K17" s="48">
        <f t="shared" si="1"/>
        <v>0.66300351947549752</v>
      </c>
    </row>
    <row r="18" spans="1:11" ht="12" customHeight="1" x14ac:dyDescent="0.25">
      <c r="A18" s="55" t="s">
        <v>41</v>
      </c>
      <c r="B18" s="51"/>
      <c r="C18" s="51"/>
      <c r="D18" s="51"/>
      <c r="E18" s="51"/>
      <c r="F18" s="51"/>
      <c r="G18" s="51"/>
      <c r="H18" s="51"/>
      <c r="I18" s="51"/>
      <c r="J18" s="48"/>
      <c r="K18" s="48"/>
    </row>
    <row r="19" spans="1:11" ht="12" customHeight="1" x14ac:dyDescent="0.25">
      <c r="A19" s="49" t="s">
        <v>35</v>
      </c>
      <c r="B19" s="97" t="s">
        <v>42</v>
      </c>
      <c r="C19" s="98">
        <v>5.1040564258920051</v>
      </c>
      <c r="D19" s="98">
        <v>3.6535983877105398</v>
      </c>
      <c r="E19" s="98">
        <v>5.8449813702571118</v>
      </c>
      <c r="F19" s="98">
        <v>3.701899241950529</v>
      </c>
      <c r="G19" s="98">
        <v>7.0910723823366704</v>
      </c>
      <c r="H19" s="98">
        <v>6.4269170061305587</v>
      </c>
      <c r="I19" s="98">
        <v>6.6569647369272715</v>
      </c>
      <c r="J19" s="48">
        <f t="shared" si="0"/>
        <v>-0.43410764540939883</v>
      </c>
      <c r="K19" s="48">
        <f t="shared" si="1"/>
        <v>2.9550654949767425</v>
      </c>
    </row>
    <row r="20" spans="1:11" ht="12" customHeight="1" thickBot="1" x14ac:dyDescent="0.3">
      <c r="A20" s="56" t="s">
        <v>36</v>
      </c>
      <c r="B20" s="101" t="s">
        <v>42</v>
      </c>
      <c r="C20" s="102">
        <v>4.1793647771986935</v>
      </c>
      <c r="D20" s="102">
        <v>5.3452972983937581</v>
      </c>
      <c r="E20" s="102">
        <v>5.4536570791478924</v>
      </c>
      <c r="F20" s="102">
        <v>4.1180101681309118</v>
      </c>
      <c r="G20" s="102">
        <v>8.2997963959985732</v>
      </c>
      <c r="H20" s="102">
        <v>11.006091601716863</v>
      </c>
      <c r="I20" s="102">
        <v>8.8588700489090115</v>
      </c>
      <c r="J20" s="59">
        <f t="shared" si="0"/>
        <v>0.55907365291043831</v>
      </c>
      <c r="K20" s="59">
        <f t="shared" si="1"/>
        <v>4.7408598807780997</v>
      </c>
    </row>
    <row r="21" spans="1:11" ht="42.6" customHeight="1" thickTop="1" x14ac:dyDescent="0.25">
      <c r="A21" s="134" t="s">
        <v>46</v>
      </c>
      <c r="B21" s="134"/>
      <c r="C21" s="134"/>
      <c r="D21" s="134"/>
      <c r="E21" s="134"/>
      <c r="F21" s="134"/>
      <c r="G21" s="134"/>
      <c r="H21" s="134"/>
      <c r="I21" s="134"/>
    </row>
  </sheetData>
  <mergeCells count="2">
    <mergeCell ref="A21:I21"/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13</vt:i4>
      </vt:variant>
    </vt:vector>
  </HeadingPairs>
  <TitlesOfParts>
    <vt:vector size="13" baseType="lpstr">
      <vt:lpstr>Indice</vt:lpstr>
      <vt:lpstr>M1.a</vt:lpstr>
      <vt:lpstr>M1.b</vt:lpstr>
      <vt:lpstr>M2.a</vt:lpstr>
      <vt:lpstr>M2.b</vt:lpstr>
      <vt:lpstr>M3.a</vt:lpstr>
      <vt:lpstr>M3.b</vt:lpstr>
      <vt:lpstr>M4.a</vt:lpstr>
      <vt:lpstr>M4.b</vt:lpstr>
      <vt:lpstr>M5.a</vt:lpstr>
      <vt:lpstr>M5.b</vt:lpstr>
      <vt:lpstr>M6.a</vt:lpstr>
      <vt:lpstr>M6.b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Puerta Goikoetxea, Aitor</cp:lastModifiedBy>
  <dcterms:created xsi:type="dcterms:W3CDTF">2011-08-01T14:22:18Z</dcterms:created>
  <dcterms:modified xsi:type="dcterms:W3CDTF">2017-02-02T08:13:01Z</dcterms:modified>
</cp:coreProperties>
</file>